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oleta" sheetId="1" r:id="rId1"/>
    <sheet name="Detalhamento" sheetId="2" state="hidden" r:id="rId2"/>
    <sheet name="Plan4" sheetId="3" state="hidden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<sst xmlns="http://schemas.openxmlformats.org/spreadsheetml/2006/main" count="40" uniqueCount="27">
  <si>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Calculo da pontuação do docente permanente - Equivalente A1</t>
  </si>
  <si>
    <t>Nome do Docente</t>
  </si>
  <si>
    <t>Artigo n°</t>
  </si>
  <si>
    <t>Titulo do Periódico</t>
  </si>
  <si>
    <t>Ano</t>
  </si>
  <si>
    <t>Qualis</t>
  </si>
  <si>
    <t>Condição</t>
  </si>
  <si>
    <t>Título da Publicação</t>
  </si>
  <si>
    <t>B1</t>
  </si>
  <si>
    <t>B4</t>
  </si>
  <si>
    <t>B2</t>
  </si>
  <si>
    <t>B5</t>
  </si>
  <si>
    <t>A2</t>
  </si>
  <si>
    <t>B3</t>
  </si>
  <si>
    <t>C</t>
  </si>
  <si>
    <t>Pontuação revista</t>
  </si>
  <si>
    <t>Periódico</t>
  </si>
  <si>
    <t>Total de Docentes PGCAT</t>
  </si>
  <si>
    <t>Pontuação Obtida</t>
  </si>
  <si>
    <t>Pontuação compartilhada</t>
  </si>
  <si>
    <t>n°</t>
  </si>
  <si>
    <t>docentes colaboradores</t>
  </si>
  <si>
    <t>A1</t>
  </si>
  <si>
    <t>Total</t>
  </si>
  <si>
    <t>Somatório bruto</t>
  </si>
  <si>
    <t>Docentes PPGTAIR</t>
  </si>
  <si>
    <t>Pontuação no Quadriênio (2017-2020)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</si>
</sst>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6"/>
      <color indexed="9"/>
      <name val="Calibri"/>
      <family val="2"/>
    </font>
    <font>
      <sz val="8"/>
      <color indexed="62"/>
      <name val="Tahom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18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0"/>
      <name val="Verdana"/>
      <family val="2"/>
    </font>
    <font>
      <b/>
      <sz val="16"/>
      <color theme="0"/>
      <name val="Calibri"/>
      <family val="2"/>
    </font>
    <font>
      <sz val="8"/>
      <color rgb="FF326C99"/>
      <name val="Tahoma"/>
      <family val="2"/>
    </font>
    <font>
      <b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52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9" fontId="0" fillId="0" borderId="0" xfId="48" applyFont="1" applyAlignment="1">
      <alignment horizontal="left"/>
    </xf>
    <xf numFmtId="0" fontId="49" fillId="34" borderId="12" xfId="0" applyFont="1" applyFill="1" applyBorder="1" applyAlignment="1" applyProtection="1">
      <alignment vertical="center" wrapText="1"/>
      <protection locked="0"/>
    </xf>
    <xf numFmtId="0" fontId="49" fillId="34" borderId="12" xfId="0" applyFont="1" applyFill="1" applyBorder="1" applyAlignment="1" applyProtection="1">
      <alignment horizontal="center" vertical="center" wrapText="1"/>
      <protection locked="0"/>
    </xf>
    <xf numFmtId="0" fontId="50" fillId="35" borderId="0" xfId="0" applyFont="1" applyFill="1" applyAlignment="1" applyProtection="1">
      <alignment horizontal="left" vertical="center"/>
      <protection locked="0"/>
    </xf>
    <xf numFmtId="0" fontId="32" fillId="33" borderId="0" xfId="0" applyFont="1" applyFill="1" applyAlignment="1">
      <alignment horizontal="center" vertical="center" wrapText="1"/>
    </xf>
    <xf numFmtId="2" fontId="53" fillId="33" borderId="0" xfId="0" applyNumberFormat="1" applyFont="1" applyFill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 applyProtection="1">
      <alignment horizontal="center" vertical="center" wrapText="1"/>
      <protection locked="0"/>
    </xf>
    <xf numFmtId="0" fontId="54" fillId="34" borderId="14" xfId="0" applyFont="1" applyFill="1" applyBorder="1" applyAlignment="1">
      <alignment/>
    </xf>
    <xf numFmtId="0" fontId="49" fillId="34" borderId="14" xfId="0" applyFont="1" applyFill="1" applyBorder="1" applyAlignment="1" applyProtection="1">
      <alignment vertical="center" wrapText="1"/>
      <protection locked="0"/>
    </xf>
    <xf numFmtId="0" fontId="0" fillId="34" borderId="14" xfId="0" applyFill="1" applyBorder="1" applyAlignment="1">
      <alignment/>
    </xf>
    <xf numFmtId="0" fontId="55" fillId="0" borderId="0" xfId="0" applyFont="1" applyFill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Distribuição das Publicações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975"/>
          <c:w val="0.911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Plan4!$E$1</c:f>
              <c:strCache>
                <c:ptCount val="1"/>
                <c:pt idx="0">
                  <c:v>n°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[CELLRANGE]; 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[CELLRANGE]; 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[CELLRANGE]; 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[CELLRANGE]; 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[CELLRANGE]; 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[CELLRANGE]; 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[CELLRANGE]; 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[CELLRANGE]; [VALOR]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Plan4!$D$2:$D$9</c:f>
              <c:strCache/>
            </c:strRef>
          </c:cat>
          <c:val>
            <c:numRef>
              <c:f>Plan4!$E$2:$E$9</c:f>
              <c:numCache/>
            </c:numRef>
          </c:val>
        </c:ser>
        <c:gapWidth val="20"/>
        <c:axId val="38502052"/>
        <c:axId val="10974149"/>
      </c:barChart>
      <c:cat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Estrato Qualis CAPES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74149"/>
        <c:crosses val="autoZero"/>
        <c:auto val="1"/>
        <c:lblOffset val="100"/>
        <c:tickLblSkip val="1"/>
        <c:noMultiLvlLbl val="0"/>
      </c:catAx>
      <c:valAx>
        <c:axId val="1097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Número de publicações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02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5</xdr:col>
      <xdr:colOff>609600</xdr:colOff>
      <xdr:row>11</xdr:row>
      <xdr:rowOff>123825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19050" y="1057275"/>
          <a:ext cx="5676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Observações Importantes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1- Preencher </a:t>
          </a: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apenas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nos espaços de cor cinza     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2- Informar a classificação do periódico segundo o Qualis vigente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A1; A2; A3,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A4;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B1; B2; B3; B4  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3- Informar a condição dos autores: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Único autor pertencente ao quadro docente PPGTAIR  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Publicação compartilhada entre docentes PPGTAIR 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Coordenador da pesquisa
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 </a:t>
          </a: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Colaborador da pesquisa (informar os docentes PPGTAIR)</a:t>
          </a:r>
        </a:p>
      </xdr:txBody>
    </xdr:sp>
    <xdr:clientData/>
  </xdr:twoCellAnchor>
  <xdr:twoCellAnchor>
    <xdr:from>
      <xdr:col>6</xdr:col>
      <xdr:colOff>38100</xdr:colOff>
      <xdr:row>2</xdr:row>
      <xdr:rowOff>133350</xdr:rowOff>
    </xdr:from>
    <xdr:to>
      <xdr:col>7</xdr:col>
      <xdr:colOff>0</xdr:colOff>
      <xdr:row>11</xdr:row>
      <xdr:rowOff>38100</xdr:rowOff>
    </xdr:to>
    <xdr:sp>
      <xdr:nvSpPr>
        <xdr:cNvPr id="2" name="CaixaDeTexto 1"/>
        <xdr:cNvSpPr txBox="1">
          <a:spLocks noChangeArrowheads="1"/>
        </xdr:cNvSpPr>
      </xdr:nvSpPr>
      <xdr:spPr>
        <a:xfrm>
          <a:off x="5734050" y="514350"/>
          <a:ext cx="37242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saber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Qualis Capes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acesse: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https://sucupira.capes.gov.br/sucupira/</a:t>
          </a:r>
        </a:p>
      </xdr:txBody>
    </xdr:sp>
    <xdr:clientData/>
  </xdr:twoCellAnchor>
  <xdr:twoCellAnchor editAs="oneCell">
    <xdr:from>
      <xdr:col>6</xdr:col>
      <xdr:colOff>1352550</xdr:colOff>
      <xdr:row>1</xdr:row>
      <xdr:rowOff>19050</xdr:rowOff>
    </xdr:from>
    <xdr:to>
      <xdr:col>6</xdr:col>
      <xdr:colOff>3762375</xdr:colOff>
      <xdr:row>9</xdr:row>
      <xdr:rowOff>28575</xdr:rowOff>
    </xdr:to>
    <xdr:pic>
      <xdr:nvPicPr>
        <xdr:cNvPr id="3" name="Imagem 3" descr="Recorte de Te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80975"/>
          <a:ext cx="24098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76200</xdr:rowOff>
    </xdr:from>
    <xdr:to>
      <xdr:col>1</xdr:col>
      <xdr:colOff>2171700</xdr:colOff>
      <xdr:row>6</xdr:row>
      <xdr:rowOff>0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2"/>
        <a:srcRect l="29457" t="37312" r="27505" b="30392"/>
        <a:stretch>
          <a:fillRect/>
        </a:stretch>
      </xdr:blipFill>
      <xdr:spPr>
        <a:xfrm>
          <a:off x="647700" y="238125"/>
          <a:ext cx="2105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76200</xdr:rowOff>
    </xdr:from>
    <xdr:to>
      <xdr:col>1</xdr:col>
      <xdr:colOff>0</xdr:colOff>
      <xdr:row>6</xdr:row>
      <xdr:rowOff>9525</xdr:rowOff>
    </xdr:to>
    <xdr:pic>
      <xdr:nvPicPr>
        <xdr:cNvPr id="5" name="Imagem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38125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11</xdr:row>
      <xdr:rowOff>9525</xdr:rowOff>
    </xdr:from>
    <xdr:to>
      <xdr:col>10</xdr:col>
      <xdr:colOff>295275</xdr:colOff>
      <xdr:row>25</xdr:row>
      <xdr:rowOff>85725</xdr:rowOff>
    </xdr:to>
    <xdr:graphicFrame>
      <xdr:nvGraphicFramePr>
        <xdr:cNvPr id="1" name="Gráfico 2"/>
        <xdr:cNvGraphicFramePr/>
      </xdr:nvGraphicFramePr>
      <xdr:xfrm>
        <a:off x="1819275" y="2105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tabSelected="1" view="pageLayout" zoomScale="110" zoomScalePageLayoutView="110" workbookViewId="0" topLeftCell="A1">
      <selection activeCell="E5" sqref="E5"/>
    </sheetView>
  </sheetViews>
  <sheetFormatPr defaultColWidth="9.140625" defaultRowHeight="15"/>
  <cols>
    <col min="1" max="1" width="8.7109375" style="2" customWidth="1"/>
    <col min="2" max="2" width="40.140625" style="2" customWidth="1"/>
    <col min="3" max="6" width="9.140625" style="2" customWidth="1"/>
    <col min="7" max="7" width="56.421875" style="2" customWidth="1"/>
    <col min="8" max="16384" width="9.140625" style="2" customWidth="1"/>
  </cols>
  <sheetData>
    <row r="1" spans="1:7" ht="12.75">
      <c r="A1" s="6" t="s">
        <v>0</v>
      </c>
      <c r="B1" s="3"/>
      <c r="C1" s="3"/>
      <c r="D1" s="3"/>
      <c r="E1" s="3"/>
      <c r="F1" s="35" t="s">
        <v>1</v>
      </c>
      <c r="G1" s="26"/>
    </row>
    <row r="2" spans="1:5" ht="17.25" customHeight="1">
      <c r="A2" s="3"/>
      <c r="B2" s="3"/>
      <c r="C2" s="3"/>
      <c r="D2" s="3"/>
      <c r="E2" s="3"/>
    </row>
    <row r="3" spans="2:9" ht="12.75">
      <c r="B3" s="3"/>
      <c r="C3" s="3"/>
      <c r="G3" s="3"/>
      <c r="H3" s="3"/>
      <c r="I3" s="3"/>
    </row>
    <row r="4" spans="1:7" ht="12.75">
      <c r="A4" s="3"/>
      <c r="B4" s="3"/>
      <c r="C4" s="3"/>
      <c r="E4" s="7" t="s">
        <v>26</v>
      </c>
      <c r="F4" s="21">
        <f>(Detalhamento!G102/2.5)</f>
        <v>0</v>
      </c>
      <c r="G4" s="3"/>
    </row>
    <row r="5" spans="2:7" ht="12.75">
      <c r="B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D7" s="3"/>
      <c r="E7" s="3"/>
      <c r="F7" s="3"/>
      <c r="G7" s="3"/>
    </row>
    <row r="8" spans="2:7" ht="12.75">
      <c r="B8" s="3"/>
      <c r="C8" s="3"/>
      <c r="D8" s="3"/>
      <c r="E8" s="3"/>
      <c r="F8" s="3"/>
      <c r="G8" s="3"/>
    </row>
    <row r="9" spans="2:11" ht="12.75">
      <c r="B9" s="3"/>
      <c r="C9" s="3"/>
      <c r="D9" s="3"/>
      <c r="E9" s="3"/>
      <c r="F9" s="3"/>
      <c r="G9" s="3"/>
      <c r="H9" s="5"/>
      <c r="I9" s="5"/>
      <c r="J9" s="5"/>
      <c r="K9" s="5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ht="13.5" thickBot="1">
      <c r="A12" s="3"/>
    </row>
    <row r="13" spans="1:7" ht="22.5" thickBot="1" thickTop="1">
      <c r="A13" s="10" t="s">
        <v>2</v>
      </c>
      <c r="B13" s="29" t="s">
        <v>3</v>
      </c>
      <c r="C13" s="29" t="s">
        <v>4</v>
      </c>
      <c r="D13" s="29" t="s">
        <v>5</v>
      </c>
      <c r="E13" s="29" t="s">
        <v>6</v>
      </c>
      <c r="F13" s="30" t="s">
        <v>25</v>
      </c>
      <c r="G13" s="29" t="s">
        <v>7</v>
      </c>
    </row>
    <row r="14" spans="1:30" ht="15.75" thickTop="1">
      <c r="A14" s="11">
        <v>1</v>
      </c>
      <c r="B14" s="34"/>
      <c r="C14" s="31"/>
      <c r="D14" s="31"/>
      <c r="E14" s="31"/>
      <c r="F14" s="31"/>
      <c r="G14" s="32"/>
      <c r="H14" s="4"/>
      <c r="I14" s="4"/>
      <c r="J14" s="4"/>
      <c r="K14" s="4"/>
      <c r="L14" s="4"/>
      <c r="M14" s="4"/>
      <c r="N14" s="4"/>
      <c r="O14" s="4"/>
      <c r="P14" s="4"/>
      <c r="Q14" s="4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5">
      <c r="A15" s="12">
        <v>2</v>
      </c>
      <c r="B15" s="34"/>
      <c r="C15" s="31"/>
      <c r="D15" s="31"/>
      <c r="E15" s="31"/>
      <c r="F15" s="31"/>
      <c r="G15" s="32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2">
        <v>3</v>
      </c>
      <c r="B16" s="31"/>
      <c r="C16" s="31"/>
      <c r="D16" s="31"/>
      <c r="E16" s="31"/>
      <c r="F16" s="31"/>
      <c r="G16" s="32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2">
        <v>4</v>
      </c>
      <c r="B17" s="31"/>
      <c r="C17" s="31"/>
      <c r="D17" s="31"/>
      <c r="E17" s="31"/>
      <c r="F17" s="31"/>
      <c r="G17" s="32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2">
        <v>5</v>
      </c>
      <c r="B18" s="31"/>
      <c r="C18" s="31"/>
      <c r="D18" s="31"/>
      <c r="E18" s="31"/>
      <c r="F18" s="31"/>
      <c r="G18" s="32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2">
        <v>6</v>
      </c>
      <c r="B19" s="31"/>
      <c r="C19" s="31"/>
      <c r="D19" s="31"/>
      <c r="E19" s="31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2">
        <v>7</v>
      </c>
      <c r="B20" s="31"/>
      <c r="C20" s="31"/>
      <c r="D20" s="31"/>
      <c r="E20" s="31"/>
      <c r="F20" s="31"/>
      <c r="G20" s="32"/>
      <c r="H20" s="4"/>
      <c r="I20" s="4"/>
      <c r="J20" s="4"/>
      <c r="K20" s="4"/>
      <c r="L20" s="4"/>
      <c r="M20" s="4"/>
      <c r="N20" s="4"/>
      <c r="O20" s="4"/>
      <c r="P20" s="4"/>
      <c r="Q20" s="4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2">
        <v>8</v>
      </c>
      <c r="B21" s="31"/>
      <c r="C21" s="31"/>
      <c r="D21" s="31"/>
      <c r="E21" s="31"/>
      <c r="F21" s="31"/>
      <c r="G21" s="32"/>
      <c r="H21" s="4"/>
      <c r="I21" s="4"/>
      <c r="J21" s="4"/>
      <c r="K21" s="4"/>
      <c r="L21" s="4"/>
      <c r="M21" s="4"/>
      <c r="N21" s="4"/>
      <c r="O21" s="4"/>
      <c r="P21" s="4"/>
      <c r="Q21" s="4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2">
        <v>9</v>
      </c>
      <c r="B22" s="31"/>
      <c r="C22" s="31"/>
      <c r="D22" s="31"/>
      <c r="E22" s="31"/>
      <c r="F22" s="31"/>
      <c r="G22" s="32"/>
      <c r="H22" s="4"/>
      <c r="I22" s="4"/>
      <c r="J22" s="4"/>
      <c r="K22" s="4"/>
      <c r="L22" s="4"/>
      <c r="M22" s="4"/>
      <c r="N22" s="4"/>
      <c r="O22" s="4"/>
      <c r="P22" s="4"/>
      <c r="Q22" s="4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2">
        <v>10</v>
      </c>
      <c r="B23" s="31"/>
      <c r="C23" s="31"/>
      <c r="D23" s="31"/>
      <c r="E23" s="31"/>
      <c r="F23" s="31"/>
      <c r="G23" s="32"/>
      <c r="H23" s="4"/>
      <c r="I23" s="4"/>
      <c r="J23" s="4"/>
      <c r="K23" s="4"/>
      <c r="L23" s="4"/>
      <c r="M23" s="4"/>
      <c r="N23" s="4"/>
      <c r="O23" s="4"/>
      <c r="P23" s="4"/>
      <c r="Q23" s="4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2">
        <v>11</v>
      </c>
      <c r="B24" s="33"/>
      <c r="C24" s="31"/>
      <c r="D24" s="31"/>
      <c r="E24" s="31"/>
      <c r="F24" s="31"/>
      <c r="G24" s="33"/>
      <c r="H24" s="4"/>
      <c r="I24" s="4"/>
      <c r="J24" s="4"/>
      <c r="K24" s="4"/>
      <c r="L24" s="4"/>
      <c r="M24" s="4"/>
      <c r="N24" s="4"/>
      <c r="O24" s="4"/>
      <c r="P24" s="4"/>
      <c r="Q24" s="4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2">
        <v>12</v>
      </c>
      <c r="B25" s="33"/>
      <c r="C25" s="31"/>
      <c r="D25" s="31"/>
      <c r="E25" s="31"/>
      <c r="F25" s="31"/>
      <c r="G25" s="33"/>
      <c r="H25" s="4"/>
      <c r="I25" s="4"/>
      <c r="J25" s="4"/>
      <c r="K25" s="4"/>
      <c r="L25" s="4"/>
      <c r="M25" s="4"/>
      <c r="N25" s="4"/>
      <c r="O25" s="4"/>
      <c r="P25" s="4"/>
      <c r="Q25" s="4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2">
        <v>13</v>
      </c>
      <c r="B26" s="33"/>
      <c r="C26" s="31"/>
      <c r="D26" s="31"/>
      <c r="E26" s="31"/>
      <c r="F26" s="31"/>
      <c r="G26" s="33"/>
      <c r="H26" s="4"/>
      <c r="I26" s="4"/>
      <c r="J26" s="4"/>
      <c r="K26" s="4"/>
      <c r="L26" s="4"/>
      <c r="M26" s="4"/>
      <c r="N26" s="4"/>
      <c r="O26" s="4"/>
      <c r="P26" s="4"/>
      <c r="Q26" s="4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2">
        <v>14</v>
      </c>
      <c r="B27" s="33"/>
      <c r="C27" s="31"/>
      <c r="D27" s="31"/>
      <c r="E27" s="31"/>
      <c r="F27" s="31"/>
      <c r="G27" s="33"/>
      <c r="H27" s="4"/>
      <c r="I27" s="4"/>
      <c r="J27" s="4"/>
      <c r="K27" s="4"/>
      <c r="L27" s="4"/>
      <c r="M27" s="4"/>
      <c r="N27" s="4"/>
      <c r="O27" s="4"/>
      <c r="P27" s="4"/>
      <c r="Q27" s="4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12">
        <v>15</v>
      </c>
      <c r="B28" s="33"/>
      <c r="C28" s="31"/>
      <c r="D28" s="31"/>
      <c r="E28" s="31"/>
      <c r="F28" s="31"/>
      <c r="G28" s="33"/>
      <c r="H28" s="4"/>
      <c r="I28" s="4"/>
      <c r="J28" s="4"/>
      <c r="K28" s="4"/>
      <c r="L28" s="4"/>
      <c r="M28" s="4"/>
      <c r="N28" s="4"/>
      <c r="O28" s="4"/>
      <c r="P28" s="4"/>
      <c r="Q28" s="4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12">
        <v>16</v>
      </c>
      <c r="B29" s="33"/>
      <c r="C29" s="31"/>
      <c r="D29" s="31"/>
      <c r="E29" s="31"/>
      <c r="F29" s="31"/>
      <c r="G29" s="33"/>
      <c r="H29" s="4"/>
      <c r="I29" s="4"/>
      <c r="J29" s="4"/>
      <c r="K29" s="4"/>
      <c r="L29" s="4"/>
      <c r="M29" s="4"/>
      <c r="N29" s="4"/>
      <c r="O29" s="4"/>
      <c r="P29" s="4"/>
      <c r="Q29" s="4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2.75">
      <c r="A30" s="12">
        <v>17</v>
      </c>
      <c r="B30" s="33"/>
      <c r="C30" s="31"/>
      <c r="D30" s="31"/>
      <c r="E30" s="31"/>
      <c r="F30" s="31"/>
      <c r="G30" s="33"/>
      <c r="H30" s="4"/>
      <c r="I30" s="4"/>
      <c r="J30" s="4"/>
      <c r="K30" s="4"/>
      <c r="L30" s="4"/>
      <c r="M30" s="4"/>
      <c r="N30" s="4"/>
      <c r="O30" s="4"/>
      <c r="P30" s="4"/>
      <c r="Q30" s="4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2.75">
      <c r="A31" s="12">
        <v>18</v>
      </c>
      <c r="B31" s="33"/>
      <c r="C31" s="31"/>
      <c r="D31" s="31"/>
      <c r="E31" s="31"/>
      <c r="F31" s="31"/>
      <c r="G31" s="33"/>
      <c r="H31" s="4"/>
      <c r="I31" s="4"/>
      <c r="J31" s="4"/>
      <c r="K31" s="4"/>
      <c r="L31" s="4"/>
      <c r="M31" s="4"/>
      <c r="N31" s="4"/>
      <c r="O31" s="4"/>
      <c r="P31" s="4"/>
      <c r="Q31" s="4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2.75">
      <c r="A32" s="12">
        <v>19</v>
      </c>
      <c r="B32" s="33"/>
      <c r="C32" s="31"/>
      <c r="D32" s="31"/>
      <c r="E32" s="31"/>
      <c r="F32" s="31"/>
      <c r="G32" s="33"/>
      <c r="H32" s="4"/>
      <c r="I32" s="4"/>
      <c r="J32" s="4"/>
      <c r="K32" s="4"/>
      <c r="L32" s="4"/>
      <c r="M32" s="4"/>
      <c r="N32" s="4"/>
      <c r="O32" s="4"/>
      <c r="P32" s="4"/>
      <c r="Q32" s="4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>
      <c r="A33" s="12">
        <v>20</v>
      </c>
      <c r="B33" s="33"/>
      <c r="C33" s="31"/>
      <c r="D33" s="31"/>
      <c r="E33" s="31"/>
      <c r="F33" s="31"/>
      <c r="G33" s="33"/>
      <c r="H33" s="4"/>
      <c r="I33" s="4"/>
      <c r="J33" s="4"/>
      <c r="K33" s="4"/>
      <c r="L33" s="4"/>
      <c r="M33" s="4"/>
      <c r="N33" s="4"/>
      <c r="O33" s="4"/>
      <c r="P33" s="4"/>
      <c r="Q33" s="4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2.75">
      <c r="A34" s="12">
        <v>21</v>
      </c>
      <c r="B34" s="33"/>
      <c r="C34" s="31"/>
      <c r="D34" s="31"/>
      <c r="E34" s="31"/>
      <c r="F34" s="31"/>
      <c r="G34" s="33"/>
      <c r="H34" s="4"/>
      <c r="I34" s="4"/>
      <c r="J34" s="4"/>
      <c r="K34" s="4"/>
      <c r="L34" s="4"/>
      <c r="M34" s="4"/>
      <c r="N34" s="4"/>
      <c r="O34" s="4"/>
      <c r="P34" s="4"/>
      <c r="Q34" s="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2.75">
      <c r="A35" s="12">
        <v>22</v>
      </c>
      <c r="B35" s="33"/>
      <c r="C35" s="31"/>
      <c r="D35" s="31"/>
      <c r="E35" s="31"/>
      <c r="F35" s="31"/>
      <c r="G35" s="33"/>
      <c r="H35" s="4"/>
      <c r="I35" s="4"/>
      <c r="J35" s="4"/>
      <c r="K35" s="4"/>
      <c r="L35" s="4"/>
      <c r="M35" s="4"/>
      <c r="N35" s="4"/>
      <c r="O35" s="4"/>
      <c r="P35" s="4"/>
      <c r="Q35" s="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2.75">
      <c r="A36" s="12">
        <v>23</v>
      </c>
      <c r="B36" s="33"/>
      <c r="C36" s="31"/>
      <c r="D36" s="31"/>
      <c r="E36" s="31"/>
      <c r="F36" s="31"/>
      <c r="G36" s="33"/>
      <c r="H36" s="4"/>
      <c r="I36" s="4"/>
      <c r="J36" s="4"/>
      <c r="K36" s="4"/>
      <c r="L36" s="4"/>
      <c r="M36" s="4"/>
      <c r="N36" s="4"/>
      <c r="O36" s="4"/>
      <c r="P36" s="4"/>
      <c r="Q36" s="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2.75">
      <c r="A37" s="12">
        <v>24</v>
      </c>
      <c r="B37" s="33"/>
      <c r="C37" s="31"/>
      <c r="D37" s="31"/>
      <c r="E37" s="31"/>
      <c r="F37" s="31"/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2.75">
      <c r="A38" s="12">
        <v>25</v>
      </c>
      <c r="B38" s="33"/>
      <c r="C38" s="31"/>
      <c r="D38" s="31"/>
      <c r="E38" s="31"/>
      <c r="F38" s="31"/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12">
        <v>26</v>
      </c>
      <c r="B39" s="33"/>
      <c r="C39" s="31"/>
      <c r="D39" s="31"/>
      <c r="E39" s="31"/>
      <c r="F39" s="31"/>
      <c r="G39" s="33"/>
      <c r="H39" s="4"/>
      <c r="I39" s="4"/>
      <c r="J39" s="4"/>
      <c r="K39" s="4"/>
      <c r="L39" s="4"/>
      <c r="M39" s="4"/>
      <c r="N39" s="4"/>
      <c r="O39" s="4"/>
      <c r="P39" s="4"/>
      <c r="Q39" s="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2.75">
      <c r="A40" s="12">
        <v>27</v>
      </c>
      <c r="B40" s="33"/>
      <c r="C40" s="31"/>
      <c r="D40" s="31"/>
      <c r="E40" s="31"/>
      <c r="F40" s="31"/>
      <c r="G40" s="33"/>
      <c r="H40" s="4"/>
      <c r="I40" s="4"/>
      <c r="J40" s="4"/>
      <c r="K40" s="4"/>
      <c r="L40" s="4"/>
      <c r="M40" s="4"/>
      <c r="N40" s="4"/>
      <c r="O40" s="4"/>
      <c r="P40" s="4"/>
      <c r="Q40" s="4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7" ht="12.75">
      <c r="A41" s="12">
        <v>28</v>
      </c>
      <c r="B41" s="33"/>
      <c r="C41" s="31"/>
      <c r="D41" s="31"/>
      <c r="E41" s="31"/>
      <c r="F41" s="31"/>
      <c r="G41" s="33"/>
    </row>
    <row r="42" spans="1:7" ht="12.75">
      <c r="A42" s="12">
        <v>29</v>
      </c>
      <c r="B42" s="33"/>
      <c r="C42" s="31"/>
      <c r="D42" s="31"/>
      <c r="E42" s="31"/>
      <c r="F42" s="31"/>
      <c r="G42" s="33"/>
    </row>
    <row r="43" spans="1:7" ht="12.75">
      <c r="A43" s="12">
        <v>30</v>
      </c>
      <c r="B43" s="33"/>
      <c r="C43" s="31"/>
      <c r="D43" s="31"/>
      <c r="E43" s="31"/>
      <c r="F43" s="31"/>
      <c r="G43" s="33"/>
    </row>
    <row r="44" spans="1:7" ht="12.75">
      <c r="A44" s="12">
        <v>31</v>
      </c>
      <c r="B44" s="33"/>
      <c r="C44" s="31"/>
      <c r="D44" s="31"/>
      <c r="E44" s="31"/>
      <c r="F44" s="31"/>
      <c r="G44" s="33"/>
    </row>
    <row r="45" spans="1:7" ht="12.75">
      <c r="A45" s="12">
        <v>32</v>
      </c>
      <c r="B45" s="33"/>
      <c r="C45" s="31"/>
      <c r="D45" s="31"/>
      <c r="E45" s="31"/>
      <c r="F45" s="31"/>
      <c r="G45" s="33"/>
    </row>
    <row r="46" spans="1:7" ht="12.75">
      <c r="A46" s="12">
        <v>33</v>
      </c>
      <c r="B46" s="33"/>
      <c r="C46" s="31"/>
      <c r="D46" s="31"/>
      <c r="E46" s="31"/>
      <c r="F46" s="31"/>
      <c r="G46" s="33"/>
    </row>
    <row r="47" spans="1:7" ht="12.75">
      <c r="A47" s="12">
        <v>34</v>
      </c>
      <c r="B47" s="33"/>
      <c r="C47" s="31"/>
      <c r="D47" s="31"/>
      <c r="E47" s="31"/>
      <c r="F47" s="31"/>
      <c r="G47" s="33"/>
    </row>
    <row r="48" spans="1:7" ht="12.75">
      <c r="A48" s="12">
        <v>35</v>
      </c>
      <c r="B48" s="33"/>
      <c r="C48" s="31"/>
      <c r="D48" s="31"/>
      <c r="E48" s="31"/>
      <c r="F48" s="31"/>
      <c r="G48" s="33"/>
    </row>
    <row r="49" spans="1:7" ht="12.75">
      <c r="A49" s="12">
        <v>36</v>
      </c>
      <c r="B49" s="33"/>
      <c r="C49" s="31"/>
      <c r="D49" s="31"/>
      <c r="E49" s="31"/>
      <c r="F49" s="31"/>
      <c r="G49" s="33"/>
    </row>
    <row r="50" spans="1:7" ht="12.75">
      <c r="A50" s="12">
        <v>37</v>
      </c>
      <c r="B50" s="33"/>
      <c r="C50" s="31"/>
      <c r="D50" s="31"/>
      <c r="E50" s="31"/>
      <c r="F50" s="31"/>
      <c r="G50" s="33"/>
    </row>
    <row r="51" spans="1:7" ht="12.75">
      <c r="A51" s="12">
        <v>38</v>
      </c>
      <c r="B51" s="33"/>
      <c r="C51" s="31"/>
      <c r="D51" s="31"/>
      <c r="E51" s="31"/>
      <c r="F51" s="31"/>
      <c r="G51" s="33"/>
    </row>
    <row r="52" spans="1:7" ht="12.75">
      <c r="A52" s="12">
        <v>39</v>
      </c>
      <c r="B52" s="33"/>
      <c r="C52" s="31"/>
      <c r="D52" s="31"/>
      <c r="E52" s="31"/>
      <c r="F52" s="31"/>
      <c r="G52" s="33"/>
    </row>
    <row r="53" spans="1:7" ht="12.75">
      <c r="A53" s="12">
        <v>40</v>
      </c>
      <c r="B53" s="33"/>
      <c r="C53" s="31"/>
      <c r="D53" s="31"/>
      <c r="E53" s="31"/>
      <c r="F53" s="31"/>
      <c r="G53" s="33"/>
    </row>
    <row r="54" spans="1:7" ht="12.75">
      <c r="A54" s="12">
        <v>41</v>
      </c>
      <c r="B54" s="33"/>
      <c r="C54" s="31"/>
      <c r="D54" s="31"/>
      <c r="E54" s="31"/>
      <c r="F54" s="31"/>
      <c r="G54" s="33"/>
    </row>
    <row r="55" spans="1:7" ht="12.75">
      <c r="A55" s="12">
        <v>42</v>
      </c>
      <c r="B55" s="33"/>
      <c r="C55" s="31"/>
      <c r="D55" s="31"/>
      <c r="E55" s="31"/>
      <c r="F55" s="31"/>
      <c r="G55" s="33"/>
    </row>
    <row r="56" spans="1:7" ht="12.75">
      <c r="A56" s="12">
        <v>43</v>
      </c>
      <c r="B56" s="33"/>
      <c r="C56" s="31"/>
      <c r="D56" s="31"/>
      <c r="E56" s="31"/>
      <c r="F56" s="31"/>
      <c r="G56" s="33"/>
    </row>
    <row r="57" spans="1:7" ht="12.75">
      <c r="A57" s="12">
        <v>44</v>
      </c>
      <c r="B57" s="33"/>
      <c r="C57" s="31"/>
      <c r="D57" s="31"/>
      <c r="E57" s="31"/>
      <c r="F57" s="31"/>
      <c r="G57" s="33"/>
    </row>
    <row r="58" spans="1:7" ht="12.75">
      <c r="A58" s="12">
        <v>45</v>
      </c>
      <c r="B58" s="33"/>
      <c r="C58" s="31"/>
      <c r="D58" s="31"/>
      <c r="E58" s="31"/>
      <c r="F58" s="31"/>
      <c r="G58" s="33"/>
    </row>
    <row r="59" spans="1:7" ht="12.75">
      <c r="A59" s="12">
        <v>46</v>
      </c>
      <c r="B59" s="33"/>
      <c r="C59" s="31"/>
      <c r="D59" s="31"/>
      <c r="E59" s="31"/>
      <c r="F59" s="31"/>
      <c r="G59" s="33"/>
    </row>
    <row r="60" spans="1:7" ht="12.75">
      <c r="A60" s="12">
        <v>47</v>
      </c>
      <c r="B60" s="33"/>
      <c r="C60" s="31"/>
      <c r="D60" s="31"/>
      <c r="E60" s="31"/>
      <c r="F60" s="31"/>
      <c r="G60" s="33"/>
    </row>
    <row r="61" spans="1:7" ht="12.75">
      <c r="A61" s="12">
        <v>48</v>
      </c>
      <c r="B61" s="33"/>
      <c r="C61" s="31"/>
      <c r="D61" s="31"/>
      <c r="E61" s="31"/>
      <c r="F61" s="31"/>
      <c r="G61" s="33"/>
    </row>
    <row r="62" spans="1:7" ht="12.75">
      <c r="A62" s="12">
        <v>49</v>
      </c>
      <c r="B62" s="33"/>
      <c r="C62" s="31"/>
      <c r="D62" s="31"/>
      <c r="E62" s="31"/>
      <c r="F62" s="31"/>
      <c r="G62" s="33"/>
    </row>
    <row r="63" spans="1:7" ht="12.75">
      <c r="A63" s="12">
        <v>50</v>
      </c>
      <c r="B63" s="33"/>
      <c r="C63" s="31"/>
      <c r="D63" s="31"/>
      <c r="E63" s="31"/>
      <c r="F63" s="31"/>
      <c r="G63" s="33"/>
    </row>
    <row r="64" spans="1:7" ht="12.75">
      <c r="A64" s="12">
        <v>51</v>
      </c>
      <c r="B64" s="33"/>
      <c r="C64" s="31"/>
      <c r="D64" s="31"/>
      <c r="E64" s="31"/>
      <c r="F64" s="31"/>
      <c r="G64" s="33"/>
    </row>
    <row r="65" spans="1:7" ht="12.75">
      <c r="A65" s="12">
        <v>52</v>
      </c>
      <c r="B65" s="33"/>
      <c r="C65" s="31"/>
      <c r="D65" s="31"/>
      <c r="E65" s="31"/>
      <c r="F65" s="31"/>
      <c r="G65" s="33"/>
    </row>
    <row r="66" spans="1:7" ht="12.75">
      <c r="A66" s="12">
        <v>53</v>
      </c>
      <c r="B66" s="33"/>
      <c r="C66" s="31"/>
      <c r="D66" s="31"/>
      <c r="E66" s="31"/>
      <c r="F66" s="31"/>
      <c r="G66" s="33"/>
    </row>
    <row r="67" spans="1:7" ht="12.75">
      <c r="A67" s="12">
        <v>54</v>
      </c>
      <c r="B67" s="33"/>
      <c r="C67" s="31"/>
      <c r="D67" s="31"/>
      <c r="E67" s="31"/>
      <c r="F67" s="31"/>
      <c r="G67" s="33"/>
    </row>
    <row r="68" spans="1:7" ht="12.75">
      <c r="A68" s="12">
        <v>55</v>
      </c>
      <c r="B68" s="33"/>
      <c r="C68" s="31"/>
      <c r="D68" s="31"/>
      <c r="E68" s="31"/>
      <c r="F68" s="31"/>
      <c r="G68" s="33"/>
    </row>
    <row r="69" spans="1:7" ht="12.75">
      <c r="A69" s="12">
        <v>56</v>
      </c>
      <c r="B69" s="33"/>
      <c r="C69" s="31"/>
      <c r="D69" s="31"/>
      <c r="E69" s="31"/>
      <c r="F69" s="31"/>
      <c r="G69" s="33"/>
    </row>
    <row r="70" spans="1:7" ht="12.75">
      <c r="A70" s="12">
        <v>57</v>
      </c>
      <c r="B70" s="33"/>
      <c r="C70" s="31"/>
      <c r="D70" s="31"/>
      <c r="E70" s="31"/>
      <c r="F70" s="31"/>
      <c r="G70" s="33"/>
    </row>
    <row r="71" spans="1:7" ht="12.75">
      <c r="A71" s="12">
        <v>58</v>
      </c>
      <c r="B71" s="33"/>
      <c r="C71" s="31"/>
      <c r="D71" s="31"/>
      <c r="E71" s="31"/>
      <c r="F71" s="31"/>
      <c r="G71" s="33"/>
    </row>
    <row r="72" spans="1:7" ht="12.75">
      <c r="A72" s="12">
        <v>59</v>
      </c>
      <c r="B72" s="33"/>
      <c r="C72" s="31"/>
      <c r="D72" s="31"/>
      <c r="E72" s="31"/>
      <c r="F72" s="31"/>
      <c r="G72" s="33"/>
    </row>
    <row r="73" spans="1:7" ht="12.75">
      <c r="A73" s="12">
        <v>60</v>
      </c>
      <c r="B73" s="33"/>
      <c r="C73" s="31"/>
      <c r="D73" s="31"/>
      <c r="E73" s="31"/>
      <c r="F73" s="31"/>
      <c r="G73" s="33"/>
    </row>
    <row r="74" spans="1:7" ht="12.75">
      <c r="A74" s="12">
        <v>61</v>
      </c>
      <c r="B74" s="33"/>
      <c r="C74" s="31"/>
      <c r="D74" s="31"/>
      <c r="E74" s="31"/>
      <c r="F74" s="31"/>
      <c r="G74" s="33"/>
    </row>
    <row r="75" spans="1:7" ht="12.75">
      <c r="A75" s="12">
        <v>62</v>
      </c>
      <c r="B75" s="33"/>
      <c r="C75" s="31"/>
      <c r="D75" s="31"/>
      <c r="E75" s="31"/>
      <c r="F75" s="31"/>
      <c r="G75" s="33"/>
    </row>
    <row r="76" spans="1:7" ht="12.75">
      <c r="A76" s="12">
        <v>63</v>
      </c>
      <c r="B76" s="24"/>
      <c r="C76" s="25"/>
      <c r="D76" s="25"/>
      <c r="E76" s="25"/>
      <c r="F76" s="25"/>
      <c r="G76" s="24"/>
    </row>
    <row r="77" spans="1:7" ht="12.75">
      <c r="A77" s="12">
        <v>64</v>
      </c>
      <c r="B77" s="24"/>
      <c r="C77" s="25"/>
      <c r="D77" s="25"/>
      <c r="E77" s="25"/>
      <c r="F77" s="25"/>
      <c r="G77" s="24"/>
    </row>
    <row r="78" spans="1:7" ht="12.75">
      <c r="A78" s="12">
        <v>65</v>
      </c>
      <c r="B78" s="24"/>
      <c r="C78" s="25"/>
      <c r="D78" s="25"/>
      <c r="E78" s="25"/>
      <c r="F78" s="25"/>
      <c r="G78" s="24"/>
    </row>
    <row r="79" spans="1:7" ht="12.75">
      <c r="A79" s="12">
        <v>66</v>
      </c>
      <c r="B79" s="24"/>
      <c r="C79" s="25"/>
      <c r="D79" s="25"/>
      <c r="E79" s="25"/>
      <c r="F79" s="25"/>
      <c r="G79" s="24"/>
    </row>
    <row r="80" spans="1:7" ht="12.75">
      <c r="A80" s="12">
        <v>67</v>
      </c>
      <c r="B80" s="24"/>
      <c r="C80" s="25"/>
      <c r="D80" s="25"/>
      <c r="E80" s="25"/>
      <c r="F80" s="25"/>
      <c r="G80" s="24"/>
    </row>
    <row r="81" spans="1:7" ht="12.75">
      <c r="A81" s="12">
        <v>68</v>
      </c>
      <c r="B81" s="24"/>
      <c r="C81" s="25"/>
      <c r="D81" s="25"/>
      <c r="E81" s="25"/>
      <c r="F81" s="25"/>
      <c r="G81" s="24"/>
    </row>
    <row r="82" spans="1:7" ht="12.75">
      <c r="A82" s="12">
        <v>69</v>
      </c>
      <c r="B82" s="24"/>
      <c r="C82" s="25"/>
      <c r="D82" s="25"/>
      <c r="E82" s="25"/>
      <c r="F82" s="25"/>
      <c r="G82" s="24"/>
    </row>
    <row r="83" spans="1:7" ht="12.75">
      <c r="A83" s="12">
        <v>70</v>
      </c>
      <c r="B83" s="24"/>
      <c r="C83" s="25"/>
      <c r="D83" s="25"/>
      <c r="E83" s="25"/>
      <c r="F83" s="25"/>
      <c r="G83" s="24"/>
    </row>
    <row r="84" spans="1:7" ht="12.75">
      <c r="A84" s="12">
        <v>71</v>
      </c>
      <c r="B84" s="24"/>
      <c r="C84" s="25"/>
      <c r="D84" s="25"/>
      <c r="E84" s="25"/>
      <c r="F84" s="25"/>
      <c r="G84" s="24"/>
    </row>
    <row r="85" spans="1:7" ht="12.75">
      <c r="A85" s="12">
        <v>72</v>
      </c>
      <c r="B85" s="24"/>
      <c r="C85" s="25"/>
      <c r="D85" s="25"/>
      <c r="E85" s="25"/>
      <c r="F85" s="25"/>
      <c r="G85" s="24"/>
    </row>
    <row r="86" spans="1:7" ht="12.75">
      <c r="A86" s="12">
        <v>73</v>
      </c>
      <c r="B86" s="24"/>
      <c r="C86" s="25"/>
      <c r="D86" s="25"/>
      <c r="E86" s="25"/>
      <c r="F86" s="25"/>
      <c r="G86" s="24"/>
    </row>
    <row r="87" spans="1:7" ht="12.75">
      <c r="A87" s="12">
        <v>74</v>
      </c>
      <c r="B87" s="24"/>
      <c r="C87" s="25"/>
      <c r="D87" s="25"/>
      <c r="E87" s="25"/>
      <c r="F87" s="25"/>
      <c r="G87" s="24"/>
    </row>
    <row r="88" spans="1:7" ht="12.75">
      <c r="A88" s="12">
        <v>75</v>
      </c>
      <c r="B88" s="24"/>
      <c r="C88" s="25"/>
      <c r="D88" s="25"/>
      <c r="E88" s="25"/>
      <c r="F88" s="25"/>
      <c r="G88" s="24"/>
    </row>
    <row r="89" spans="1:7" ht="12.75">
      <c r="A89" s="12">
        <v>76</v>
      </c>
      <c r="B89" s="24"/>
      <c r="C89" s="25"/>
      <c r="D89" s="25"/>
      <c r="E89" s="25"/>
      <c r="F89" s="25"/>
      <c r="G89" s="24"/>
    </row>
    <row r="90" spans="1:7" ht="12.75">
      <c r="A90" s="12">
        <v>77</v>
      </c>
      <c r="B90" s="24"/>
      <c r="C90" s="25"/>
      <c r="D90" s="25"/>
      <c r="E90" s="25"/>
      <c r="F90" s="25"/>
      <c r="G90" s="24"/>
    </row>
    <row r="91" spans="1:7" ht="12.75">
      <c r="A91" s="12">
        <v>78</v>
      </c>
      <c r="B91" s="24"/>
      <c r="C91" s="25"/>
      <c r="D91" s="25"/>
      <c r="E91" s="25"/>
      <c r="F91" s="25"/>
      <c r="G91" s="24"/>
    </row>
    <row r="92" spans="1:7" ht="12.75">
      <c r="A92" s="12">
        <v>79</v>
      </c>
      <c r="B92" s="24"/>
      <c r="C92" s="25"/>
      <c r="D92" s="25"/>
      <c r="E92" s="25"/>
      <c r="F92" s="25"/>
      <c r="G92" s="24"/>
    </row>
    <row r="93" spans="1:7" ht="12.75">
      <c r="A93" s="12">
        <v>80</v>
      </c>
      <c r="B93" s="24"/>
      <c r="C93" s="25"/>
      <c r="D93" s="25"/>
      <c r="E93" s="25"/>
      <c r="F93" s="25"/>
      <c r="G93" s="24"/>
    </row>
    <row r="94" spans="1:7" ht="12.75">
      <c r="A94" s="12">
        <v>81</v>
      </c>
      <c r="B94" s="24"/>
      <c r="C94" s="25"/>
      <c r="D94" s="25"/>
      <c r="E94" s="25"/>
      <c r="F94" s="25"/>
      <c r="G94" s="24"/>
    </row>
    <row r="95" spans="1:7" ht="12.75">
      <c r="A95" s="12">
        <v>82</v>
      </c>
      <c r="B95" s="24"/>
      <c r="C95" s="25"/>
      <c r="D95" s="25"/>
      <c r="E95" s="25"/>
      <c r="F95" s="25"/>
      <c r="G95" s="24"/>
    </row>
    <row r="96" spans="1:7" ht="12.75">
      <c r="A96" s="12">
        <v>83</v>
      </c>
      <c r="B96" s="24"/>
      <c r="C96" s="25"/>
      <c r="D96" s="25"/>
      <c r="E96" s="25"/>
      <c r="F96" s="25"/>
      <c r="G96" s="24"/>
    </row>
    <row r="97" spans="1:7" ht="12.75">
      <c r="A97" s="12">
        <v>84</v>
      </c>
      <c r="B97" s="24"/>
      <c r="C97" s="25"/>
      <c r="D97" s="25"/>
      <c r="E97" s="25"/>
      <c r="F97" s="25"/>
      <c r="G97" s="24"/>
    </row>
    <row r="98" spans="1:7" ht="12.75">
      <c r="A98" s="12">
        <v>85</v>
      </c>
      <c r="B98" s="24"/>
      <c r="C98" s="25"/>
      <c r="D98" s="25"/>
      <c r="E98" s="25"/>
      <c r="F98" s="25"/>
      <c r="G98" s="24"/>
    </row>
    <row r="99" spans="1:7" ht="12.75">
      <c r="A99" s="12">
        <v>86</v>
      </c>
      <c r="B99" s="24"/>
      <c r="C99" s="25"/>
      <c r="D99" s="25"/>
      <c r="E99" s="25"/>
      <c r="F99" s="25"/>
      <c r="G99" s="24"/>
    </row>
    <row r="100" spans="1:7" ht="12.75">
      <c r="A100" s="12">
        <v>87</v>
      </c>
      <c r="B100" s="24"/>
      <c r="C100" s="25"/>
      <c r="D100" s="25"/>
      <c r="E100" s="25"/>
      <c r="F100" s="25"/>
      <c r="G100" s="24"/>
    </row>
    <row r="101" spans="1:7" ht="12.75">
      <c r="A101" s="12">
        <v>88</v>
      </c>
      <c r="B101" s="24"/>
      <c r="C101" s="25"/>
      <c r="D101" s="25"/>
      <c r="E101" s="25"/>
      <c r="F101" s="25"/>
      <c r="G101" s="24"/>
    </row>
    <row r="102" spans="1:7" ht="12.75">
      <c r="A102" s="12">
        <v>89</v>
      </c>
      <c r="B102" s="24"/>
      <c r="C102" s="25"/>
      <c r="D102" s="25"/>
      <c r="E102" s="25"/>
      <c r="F102" s="25"/>
      <c r="G102" s="24"/>
    </row>
    <row r="103" spans="1:7" ht="12.75">
      <c r="A103" s="12">
        <v>90</v>
      </c>
      <c r="B103" s="24"/>
      <c r="C103" s="25"/>
      <c r="D103" s="25"/>
      <c r="E103" s="25"/>
      <c r="F103" s="25"/>
      <c r="G103" s="24"/>
    </row>
    <row r="104" spans="1:7" ht="12.75">
      <c r="A104" s="12">
        <v>91</v>
      </c>
      <c r="B104" s="24"/>
      <c r="C104" s="25"/>
      <c r="D104" s="25"/>
      <c r="E104" s="25"/>
      <c r="F104" s="25"/>
      <c r="G104" s="24"/>
    </row>
    <row r="105" spans="1:7" ht="12.75">
      <c r="A105" s="12">
        <v>92</v>
      </c>
      <c r="B105" s="24"/>
      <c r="C105" s="25"/>
      <c r="D105" s="25"/>
      <c r="E105" s="25"/>
      <c r="F105" s="25"/>
      <c r="G105" s="24"/>
    </row>
    <row r="106" spans="1:7" ht="12.75">
      <c r="A106" s="12">
        <v>93</v>
      </c>
      <c r="B106" s="24"/>
      <c r="C106" s="25"/>
      <c r="D106" s="25"/>
      <c r="E106" s="25"/>
      <c r="F106" s="25"/>
      <c r="G106" s="24"/>
    </row>
    <row r="107" spans="1:7" ht="12.75">
      <c r="A107" s="12">
        <v>94</v>
      </c>
      <c r="B107" s="24"/>
      <c r="C107" s="25"/>
      <c r="D107" s="25"/>
      <c r="E107" s="25"/>
      <c r="F107" s="25"/>
      <c r="G107" s="24"/>
    </row>
    <row r="108" spans="1:7" ht="12.75">
      <c r="A108" s="12">
        <v>95</v>
      </c>
      <c r="B108" s="24"/>
      <c r="C108" s="25"/>
      <c r="D108" s="25"/>
      <c r="E108" s="25"/>
      <c r="F108" s="25"/>
      <c r="G108" s="24"/>
    </row>
    <row r="109" spans="1:7" ht="12.75">
      <c r="A109" s="12">
        <v>96</v>
      </c>
      <c r="B109" s="24"/>
      <c r="C109" s="25"/>
      <c r="D109" s="25"/>
      <c r="E109" s="25"/>
      <c r="F109" s="25"/>
      <c r="G109" s="24"/>
    </row>
    <row r="110" spans="1:7" ht="12.75">
      <c r="A110" s="12">
        <v>97</v>
      </c>
      <c r="B110" s="24"/>
      <c r="C110" s="25"/>
      <c r="D110" s="25"/>
      <c r="E110" s="25"/>
      <c r="F110" s="25"/>
      <c r="G110" s="24"/>
    </row>
    <row r="111" spans="1:7" ht="12.75">
      <c r="A111" s="12">
        <v>98</v>
      </c>
      <c r="B111" s="24"/>
      <c r="C111" s="25"/>
      <c r="D111" s="25"/>
      <c r="E111" s="25"/>
      <c r="F111" s="25"/>
      <c r="G111" s="24"/>
    </row>
    <row r="112" spans="1:7" ht="12.75">
      <c r="A112" s="12">
        <v>99</v>
      </c>
      <c r="B112" s="24"/>
      <c r="C112" s="25"/>
      <c r="D112" s="25"/>
      <c r="E112" s="25"/>
      <c r="F112" s="25"/>
      <c r="G112" s="24"/>
    </row>
    <row r="113" spans="1:7" ht="12.75">
      <c r="A113" s="12">
        <v>100</v>
      </c>
      <c r="B113" s="24"/>
      <c r="C113" s="25"/>
      <c r="D113" s="25"/>
      <c r="E113" s="25"/>
      <c r="F113" s="25"/>
      <c r="G113" s="24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view="pageLayout" zoomScale="130" zoomScalePageLayoutView="130" workbookViewId="0" topLeftCell="A1">
      <selection activeCell="F6" sqref="F6"/>
    </sheetView>
  </sheetViews>
  <sheetFormatPr defaultColWidth="9.140625" defaultRowHeight="15"/>
  <cols>
    <col min="1" max="1" width="4.28125" style="8" customWidth="1"/>
    <col min="2" max="2" width="61.57421875" style="0" customWidth="1"/>
    <col min="3" max="3" width="7.7109375" style="18" customWidth="1"/>
    <col min="4" max="4" width="10.7109375" style="18" customWidth="1"/>
    <col min="5" max="5" width="8.8515625" style="18" customWidth="1"/>
    <col min="6" max="6" width="11.7109375" style="18" customWidth="1"/>
    <col min="7" max="7" width="11.57421875" style="18" customWidth="1"/>
    <col min="8" max="8" width="14.00390625" style="18" customWidth="1"/>
    <col min="9" max="15" width="0" style="0" hidden="1" customWidth="1"/>
  </cols>
  <sheetData>
    <row r="1" spans="1:10" ht="45">
      <c r="A1" s="8" t="s">
        <v>20</v>
      </c>
      <c r="B1" s="13" t="s">
        <v>16</v>
      </c>
      <c r="C1" s="16" t="s">
        <v>5</v>
      </c>
      <c r="D1" s="17" t="s">
        <v>15</v>
      </c>
      <c r="E1" s="16" t="s">
        <v>6</v>
      </c>
      <c r="F1" s="17" t="s">
        <v>17</v>
      </c>
      <c r="G1" s="17" t="s">
        <v>18</v>
      </c>
      <c r="H1" s="17" t="s">
        <v>19</v>
      </c>
      <c r="J1" s="14" t="s">
        <v>21</v>
      </c>
    </row>
    <row r="2" spans="1:13" ht="15">
      <c r="A2" s="8">
        <v>1</v>
      </c>
      <c r="B2" s="15">
        <f>Coleta!B14</f>
        <v>0</v>
      </c>
      <c r="C2" s="18">
        <f>Coleta!D14</f>
        <v>0</v>
      </c>
      <c r="D2" s="19">
        <f>IF(C2="A1",1,IF(C2="A2",0.85,IF(C2="B1",0.7,IF(C2="B2",0.55,IF(C2="B3",0.4,IF(C2="B4",0.25,0))))))</f>
        <v>0</v>
      </c>
      <c r="E2" s="18">
        <f>Coleta!E14</f>
        <v>0</v>
      </c>
      <c r="F2" s="18">
        <f>Coleta!F14</f>
        <v>0</v>
      </c>
      <c r="G2" s="19">
        <f>IF(E2="A",D2,IF(E2="B",D2/2,IF(E2="C",D2/(2*J2),0)))</f>
        <v>0</v>
      </c>
      <c r="H2" s="19">
        <f>D2-G2</f>
        <v>0</v>
      </c>
      <c r="J2">
        <f>F2-1</f>
        <v>-1</v>
      </c>
      <c r="L2" t="s">
        <v>22</v>
      </c>
      <c r="M2">
        <f>COUNTIF(C2:C101,"A1")</f>
        <v>0</v>
      </c>
    </row>
    <row r="3" spans="1:13" ht="15">
      <c r="A3" s="8">
        <v>2</v>
      </c>
      <c r="B3" s="15">
        <f>Coleta!B15</f>
        <v>0</v>
      </c>
      <c r="C3" s="18">
        <f>Coleta!D15</f>
        <v>0</v>
      </c>
      <c r="D3" s="19">
        <f aca="true" t="shared" si="0" ref="D3:D66">IF(C3="A1",1,IF(C3="A2",0.85,IF(C3="B1",0.7,IF(C3="B2",0.55,IF(C3="B3",0.4,IF(C3="B4",0.25,0))))))</f>
        <v>0</v>
      </c>
      <c r="E3" s="18">
        <f>Coleta!E15</f>
        <v>0</v>
      </c>
      <c r="F3" s="18">
        <f>Coleta!F15</f>
        <v>0</v>
      </c>
      <c r="G3" s="19">
        <f aca="true" t="shared" si="1" ref="G3:G66">IF(E3="A",D3,IF(E3="B",D3/2,IF(E3="C",D3/(2*J3),0)))</f>
        <v>0</v>
      </c>
      <c r="H3" s="19">
        <f aca="true" t="shared" si="2" ref="H3:H66">D3-G3</f>
        <v>0</v>
      </c>
      <c r="J3" s="8">
        <f aca="true" t="shared" si="3" ref="J3:J66">F3-1</f>
        <v>-1</v>
      </c>
      <c r="L3" t="s">
        <v>12</v>
      </c>
      <c r="M3" s="8">
        <f>COUNTIF(C3:C102,"A2")</f>
        <v>0</v>
      </c>
    </row>
    <row r="4" spans="1:13" ht="15">
      <c r="A4" s="8">
        <v>3</v>
      </c>
      <c r="B4" s="15">
        <f>Coleta!B16</f>
        <v>0</v>
      </c>
      <c r="C4" s="18">
        <f>Coleta!D16</f>
        <v>0</v>
      </c>
      <c r="D4" s="19">
        <f t="shared" si="0"/>
        <v>0</v>
      </c>
      <c r="E4" s="18">
        <f>Coleta!E16</f>
        <v>0</v>
      </c>
      <c r="F4" s="18">
        <f>Coleta!F16</f>
        <v>0</v>
      </c>
      <c r="G4" s="19">
        <f t="shared" si="1"/>
        <v>0</v>
      </c>
      <c r="H4" s="19">
        <f t="shared" si="2"/>
        <v>0</v>
      </c>
      <c r="J4" s="8">
        <f t="shared" si="3"/>
        <v>-1</v>
      </c>
      <c r="L4" t="s">
        <v>8</v>
      </c>
      <c r="M4" s="8">
        <f>COUNTIF(C4:C103,"B1")</f>
        <v>0</v>
      </c>
    </row>
    <row r="5" spans="1:13" ht="15">
      <c r="A5" s="8">
        <v>4</v>
      </c>
      <c r="B5" s="15">
        <f>Coleta!B17</f>
        <v>0</v>
      </c>
      <c r="C5" s="18">
        <f>Coleta!D17</f>
        <v>0</v>
      </c>
      <c r="D5" s="19">
        <f t="shared" si="0"/>
        <v>0</v>
      </c>
      <c r="E5" s="18">
        <f>Coleta!E17</f>
        <v>0</v>
      </c>
      <c r="F5" s="18">
        <f>Coleta!F17</f>
        <v>0</v>
      </c>
      <c r="G5" s="19">
        <f t="shared" si="1"/>
        <v>0</v>
      </c>
      <c r="H5" s="19">
        <f t="shared" si="2"/>
        <v>0</v>
      </c>
      <c r="J5" s="8">
        <f t="shared" si="3"/>
        <v>-1</v>
      </c>
      <c r="L5" t="s">
        <v>10</v>
      </c>
      <c r="M5" s="8">
        <f>COUNTIF(C5:C104,"B2")</f>
        <v>0</v>
      </c>
    </row>
    <row r="6" spans="1:13" ht="15">
      <c r="A6" s="8">
        <v>5</v>
      </c>
      <c r="B6" s="15">
        <f>Coleta!B18</f>
        <v>0</v>
      </c>
      <c r="C6" s="18">
        <f>Coleta!D18</f>
        <v>0</v>
      </c>
      <c r="D6" s="19">
        <f t="shared" si="0"/>
        <v>0</v>
      </c>
      <c r="E6" s="18">
        <f>Coleta!E18</f>
        <v>0</v>
      </c>
      <c r="F6" s="18">
        <f>Coleta!F18</f>
        <v>0</v>
      </c>
      <c r="G6" s="19">
        <f t="shared" si="1"/>
        <v>0</v>
      </c>
      <c r="H6" s="19">
        <f t="shared" si="2"/>
        <v>0</v>
      </c>
      <c r="J6" s="8">
        <f t="shared" si="3"/>
        <v>-1</v>
      </c>
      <c r="L6" t="s">
        <v>13</v>
      </c>
      <c r="M6" s="8">
        <f>COUNTIF(C6:C105,"B3")</f>
        <v>0</v>
      </c>
    </row>
    <row r="7" spans="1:13" ht="15">
      <c r="A7" s="8">
        <v>6</v>
      </c>
      <c r="B7" s="15">
        <f>Coleta!B19</f>
        <v>0</v>
      </c>
      <c r="C7" s="18">
        <f>Coleta!D19</f>
        <v>0</v>
      </c>
      <c r="D7" s="19">
        <f t="shared" si="0"/>
        <v>0</v>
      </c>
      <c r="E7" s="18">
        <f>Coleta!E19</f>
        <v>0</v>
      </c>
      <c r="F7" s="18">
        <f>Coleta!F19</f>
        <v>0</v>
      </c>
      <c r="G7" s="19">
        <f t="shared" si="1"/>
        <v>0</v>
      </c>
      <c r="H7" s="19">
        <f t="shared" si="2"/>
        <v>0</v>
      </c>
      <c r="J7" s="8">
        <f t="shared" si="3"/>
        <v>-1</v>
      </c>
      <c r="L7" t="s">
        <v>9</v>
      </c>
      <c r="M7" s="8">
        <f>COUNTIF(C7:C106,"B4")</f>
        <v>0</v>
      </c>
    </row>
    <row r="8" spans="1:13" ht="15">
      <c r="A8" s="8">
        <v>7</v>
      </c>
      <c r="B8" s="15">
        <f>Coleta!B20</f>
        <v>0</v>
      </c>
      <c r="C8" s="18">
        <f>Coleta!D20</f>
        <v>0</v>
      </c>
      <c r="D8" s="19">
        <f t="shared" si="0"/>
        <v>0</v>
      </c>
      <c r="E8" s="18">
        <f>Coleta!E20</f>
        <v>0</v>
      </c>
      <c r="F8" s="18">
        <f>Coleta!F20</f>
        <v>0</v>
      </c>
      <c r="G8" s="19">
        <f t="shared" si="1"/>
        <v>0</v>
      </c>
      <c r="H8" s="19">
        <f t="shared" si="2"/>
        <v>0</v>
      </c>
      <c r="J8" s="8">
        <f t="shared" si="3"/>
        <v>-1</v>
      </c>
      <c r="L8" t="s">
        <v>11</v>
      </c>
      <c r="M8" s="8">
        <f>COUNTIF(C8:C107,"B5")</f>
        <v>0</v>
      </c>
    </row>
    <row r="9" spans="1:13" ht="15">
      <c r="A9" s="8">
        <v>8</v>
      </c>
      <c r="B9" s="15">
        <f>Coleta!B21</f>
        <v>0</v>
      </c>
      <c r="C9" s="18">
        <f>Coleta!D21</f>
        <v>0</v>
      </c>
      <c r="D9" s="19">
        <f t="shared" si="0"/>
        <v>0</v>
      </c>
      <c r="E9" s="18">
        <f>Coleta!E21</f>
        <v>0</v>
      </c>
      <c r="F9" s="18">
        <f>Coleta!F21</f>
        <v>0</v>
      </c>
      <c r="G9" s="19">
        <f t="shared" si="1"/>
        <v>0</v>
      </c>
      <c r="H9" s="19">
        <f t="shared" si="2"/>
        <v>0</v>
      </c>
      <c r="J9" s="8">
        <f t="shared" si="3"/>
        <v>-1</v>
      </c>
      <c r="L9" t="s">
        <v>14</v>
      </c>
      <c r="M9" s="8">
        <f>COUNTIF(C9:C108,"C")</f>
        <v>0</v>
      </c>
    </row>
    <row r="10" spans="1:10" ht="15">
      <c r="A10" s="8">
        <v>9</v>
      </c>
      <c r="B10" s="15">
        <f>Coleta!B22</f>
        <v>0</v>
      </c>
      <c r="C10" s="18">
        <f>Coleta!D22</f>
        <v>0</v>
      </c>
      <c r="D10" s="19">
        <f t="shared" si="0"/>
        <v>0</v>
      </c>
      <c r="E10" s="18">
        <f>Coleta!E22</f>
        <v>0</v>
      </c>
      <c r="F10" s="18">
        <f>Coleta!F22</f>
        <v>0</v>
      </c>
      <c r="G10" s="19">
        <f t="shared" si="1"/>
        <v>0</v>
      </c>
      <c r="H10" s="19">
        <f t="shared" si="2"/>
        <v>0</v>
      </c>
      <c r="J10" s="8">
        <f t="shared" si="3"/>
        <v>-1</v>
      </c>
    </row>
    <row r="11" spans="1:10" ht="15">
      <c r="A11" s="8">
        <v>10</v>
      </c>
      <c r="B11" s="15">
        <f>Coleta!B23</f>
        <v>0</v>
      </c>
      <c r="C11" s="18">
        <f>Coleta!D23</f>
        <v>0</v>
      </c>
      <c r="D11" s="19">
        <f t="shared" si="0"/>
        <v>0</v>
      </c>
      <c r="E11" s="18">
        <f>Coleta!E23</f>
        <v>0</v>
      </c>
      <c r="F11" s="18">
        <f>Coleta!F23</f>
        <v>0</v>
      </c>
      <c r="G11" s="19">
        <f t="shared" si="1"/>
        <v>0</v>
      </c>
      <c r="H11" s="19">
        <f t="shared" si="2"/>
        <v>0</v>
      </c>
      <c r="J11" s="8">
        <f t="shared" si="3"/>
        <v>-1</v>
      </c>
    </row>
    <row r="12" spans="1:10" ht="15">
      <c r="A12" s="8">
        <v>11</v>
      </c>
      <c r="B12" s="15">
        <f>Coleta!B24</f>
        <v>0</v>
      </c>
      <c r="C12" s="18">
        <f>Coleta!D24</f>
        <v>0</v>
      </c>
      <c r="D12" s="19">
        <f t="shared" si="0"/>
        <v>0</v>
      </c>
      <c r="E12" s="18">
        <f>Coleta!E24</f>
        <v>0</v>
      </c>
      <c r="F12" s="18">
        <f>Coleta!F24</f>
        <v>0</v>
      </c>
      <c r="G12" s="19">
        <f t="shared" si="1"/>
        <v>0</v>
      </c>
      <c r="H12" s="19">
        <f t="shared" si="2"/>
        <v>0</v>
      </c>
      <c r="J12" s="8">
        <f t="shared" si="3"/>
        <v>-1</v>
      </c>
    </row>
    <row r="13" spans="1:10" ht="15">
      <c r="A13" s="8">
        <v>12</v>
      </c>
      <c r="B13" s="15">
        <f>Coleta!B25</f>
        <v>0</v>
      </c>
      <c r="C13" s="18">
        <f>Coleta!D25</f>
        <v>0</v>
      </c>
      <c r="D13" s="19">
        <f t="shared" si="0"/>
        <v>0</v>
      </c>
      <c r="E13" s="18">
        <f>Coleta!E25</f>
        <v>0</v>
      </c>
      <c r="F13" s="18">
        <f>Coleta!F25</f>
        <v>0</v>
      </c>
      <c r="G13" s="19">
        <f t="shared" si="1"/>
        <v>0</v>
      </c>
      <c r="H13" s="19">
        <f t="shared" si="2"/>
        <v>0</v>
      </c>
      <c r="J13" s="8">
        <f t="shared" si="3"/>
        <v>-1</v>
      </c>
    </row>
    <row r="14" spans="1:10" ht="15">
      <c r="A14" s="8">
        <v>13</v>
      </c>
      <c r="B14" s="15">
        <f>Coleta!B26</f>
        <v>0</v>
      </c>
      <c r="C14" s="18">
        <f>Coleta!D26</f>
        <v>0</v>
      </c>
      <c r="D14" s="19">
        <f t="shared" si="0"/>
        <v>0</v>
      </c>
      <c r="E14" s="18">
        <f>Coleta!E26</f>
        <v>0</v>
      </c>
      <c r="F14" s="18">
        <f>Coleta!F26</f>
        <v>0</v>
      </c>
      <c r="G14" s="19">
        <f t="shared" si="1"/>
        <v>0</v>
      </c>
      <c r="H14" s="19">
        <f t="shared" si="2"/>
        <v>0</v>
      </c>
      <c r="J14" s="8">
        <f t="shared" si="3"/>
        <v>-1</v>
      </c>
    </row>
    <row r="15" spans="1:10" ht="15">
      <c r="A15" s="8">
        <v>14</v>
      </c>
      <c r="B15" s="15">
        <f>Coleta!B27</f>
        <v>0</v>
      </c>
      <c r="C15" s="18">
        <f>Coleta!D27</f>
        <v>0</v>
      </c>
      <c r="D15" s="19">
        <f t="shared" si="0"/>
        <v>0</v>
      </c>
      <c r="E15" s="18">
        <f>Coleta!E27</f>
        <v>0</v>
      </c>
      <c r="F15" s="18">
        <f>Coleta!F27</f>
        <v>0</v>
      </c>
      <c r="G15" s="19">
        <f t="shared" si="1"/>
        <v>0</v>
      </c>
      <c r="H15" s="19">
        <f t="shared" si="2"/>
        <v>0</v>
      </c>
      <c r="J15" s="8">
        <f t="shared" si="3"/>
        <v>-1</v>
      </c>
    </row>
    <row r="16" spans="1:10" ht="15">
      <c r="A16" s="8">
        <v>15</v>
      </c>
      <c r="B16" s="15">
        <f>Coleta!B28</f>
        <v>0</v>
      </c>
      <c r="C16" s="18">
        <f>Coleta!D28</f>
        <v>0</v>
      </c>
      <c r="D16" s="19">
        <f t="shared" si="0"/>
        <v>0</v>
      </c>
      <c r="E16" s="18">
        <f>Coleta!E28</f>
        <v>0</v>
      </c>
      <c r="F16" s="18">
        <f>Coleta!F28</f>
        <v>0</v>
      </c>
      <c r="G16" s="19">
        <f t="shared" si="1"/>
        <v>0</v>
      </c>
      <c r="H16" s="19">
        <f t="shared" si="2"/>
        <v>0</v>
      </c>
      <c r="J16" s="8">
        <f t="shared" si="3"/>
        <v>-1</v>
      </c>
    </row>
    <row r="17" spans="1:10" ht="15">
      <c r="A17" s="8">
        <v>16</v>
      </c>
      <c r="B17" s="15">
        <f>Coleta!B29</f>
        <v>0</v>
      </c>
      <c r="C17" s="18">
        <f>Coleta!D29</f>
        <v>0</v>
      </c>
      <c r="D17" s="19">
        <f t="shared" si="0"/>
        <v>0</v>
      </c>
      <c r="E17" s="18">
        <f>Coleta!E29</f>
        <v>0</v>
      </c>
      <c r="F17" s="18">
        <f>Coleta!F29</f>
        <v>0</v>
      </c>
      <c r="G17" s="19">
        <f t="shared" si="1"/>
        <v>0</v>
      </c>
      <c r="H17" s="19">
        <f t="shared" si="2"/>
        <v>0</v>
      </c>
      <c r="J17" s="8">
        <f t="shared" si="3"/>
        <v>-1</v>
      </c>
    </row>
    <row r="18" spans="1:10" ht="15">
      <c r="A18" s="8">
        <v>17</v>
      </c>
      <c r="B18" s="15">
        <f>Coleta!B30</f>
        <v>0</v>
      </c>
      <c r="C18" s="18">
        <f>Coleta!D30</f>
        <v>0</v>
      </c>
      <c r="D18" s="19">
        <f t="shared" si="0"/>
        <v>0</v>
      </c>
      <c r="E18" s="18">
        <f>Coleta!E30</f>
        <v>0</v>
      </c>
      <c r="F18" s="18">
        <f>Coleta!F30</f>
        <v>0</v>
      </c>
      <c r="G18" s="19">
        <f t="shared" si="1"/>
        <v>0</v>
      </c>
      <c r="H18" s="19">
        <f t="shared" si="2"/>
        <v>0</v>
      </c>
      <c r="J18" s="8">
        <f t="shared" si="3"/>
        <v>-1</v>
      </c>
    </row>
    <row r="19" spans="1:10" ht="15">
      <c r="A19" s="8">
        <v>18</v>
      </c>
      <c r="B19" s="15">
        <f>Coleta!B31</f>
        <v>0</v>
      </c>
      <c r="C19" s="18">
        <f>Coleta!D31</f>
        <v>0</v>
      </c>
      <c r="D19" s="19">
        <f t="shared" si="0"/>
        <v>0</v>
      </c>
      <c r="E19" s="18">
        <f>Coleta!E31</f>
        <v>0</v>
      </c>
      <c r="F19" s="18">
        <f>Coleta!F31</f>
        <v>0</v>
      </c>
      <c r="G19" s="19">
        <f t="shared" si="1"/>
        <v>0</v>
      </c>
      <c r="H19" s="19">
        <f t="shared" si="2"/>
        <v>0</v>
      </c>
      <c r="J19" s="8">
        <f t="shared" si="3"/>
        <v>-1</v>
      </c>
    </row>
    <row r="20" spans="1:10" ht="15">
      <c r="A20" s="8">
        <v>19</v>
      </c>
      <c r="B20" s="15">
        <f>Coleta!B32</f>
        <v>0</v>
      </c>
      <c r="C20" s="18">
        <f>Coleta!D32</f>
        <v>0</v>
      </c>
      <c r="D20" s="19">
        <f t="shared" si="0"/>
        <v>0</v>
      </c>
      <c r="E20" s="18">
        <f>Coleta!E32</f>
        <v>0</v>
      </c>
      <c r="F20" s="18">
        <f>Coleta!F32</f>
        <v>0</v>
      </c>
      <c r="G20" s="19">
        <f t="shared" si="1"/>
        <v>0</v>
      </c>
      <c r="H20" s="19">
        <f t="shared" si="2"/>
        <v>0</v>
      </c>
      <c r="J20" s="8">
        <f t="shared" si="3"/>
        <v>-1</v>
      </c>
    </row>
    <row r="21" spans="1:10" ht="15">
      <c r="A21" s="8">
        <v>20</v>
      </c>
      <c r="B21" s="15">
        <f>Coleta!B33</f>
        <v>0</v>
      </c>
      <c r="C21" s="18">
        <f>Coleta!D33</f>
        <v>0</v>
      </c>
      <c r="D21" s="19">
        <f t="shared" si="0"/>
        <v>0</v>
      </c>
      <c r="E21" s="18">
        <f>Coleta!E33</f>
        <v>0</v>
      </c>
      <c r="F21" s="18">
        <f>Coleta!F33</f>
        <v>0</v>
      </c>
      <c r="G21" s="19">
        <f t="shared" si="1"/>
        <v>0</v>
      </c>
      <c r="H21" s="19">
        <f t="shared" si="2"/>
        <v>0</v>
      </c>
      <c r="J21" s="8">
        <f t="shared" si="3"/>
        <v>-1</v>
      </c>
    </row>
    <row r="22" spans="1:10" ht="15">
      <c r="A22" s="8">
        <v>21</v>
      </c>
      <c r="B22" s="15">
        <f>Coleta!B34</f>
        <v>0</v>
      </c>
      <c r="C22" s="18">
        <f>Coleta!D34</f>
        <v>0</v>
      </c>
      <c r="D22" s="19">
        <f t="shared" si="0"/>
        <v>0</v>
      </c>
      <c r="E22" s="18">
        <f>Coleta!E34</f>
        <v>0</v>
      </c>
      <c r="F22" s="18">
        <f>Coleta!F34</f>
        <v>0</v>
      </c>
      <c r="G22" s="19">
        <f t="shared" si="1"/>
        <v>0</v>
      </c>
      <c r="H22" s="19">
        <f t="shared" si="2"/>
        <v>0</v>
      </c>
      <c r="J22" s="8">
        <f t="shared" si="3"/>
        <v>-1</v>
      </c>
    </row>
    <row r="23" spans="1:10" ht="15">
      <c r="A23" s="8">
        <v>22</v>
      </c>
      <c r="B23" s="15">
        <f>Coleta!B35</f>
        <v>0</v>
      </c>
      <c r="C23" s="18">
        <f>Coleta!D35</f>
        <v>0</v>
      </c>
      <c r="D23" s="19">
        <f t="shared" si="0"/>
        <v>0</v>
      </c>
      <c r="E23" s="18">
        <f>Coleta!E35</f>
        <v>0</v>
      </c>
      <c r="F23" s="18">
        <f>Coleta!F35</f>
        <v>0</v>
      </c>
      <c r="G23" s="19">
        <f t="shared" si="1"/>
        <v>0</v>
      </c>
      <c r="H23" s="19">
        <f t="shared" si="2"/>
        <v>0</v>
      </c>
      <c r="J23" s="8">
        <f t="shared" si="3"/>
        <v>-1</v>
      </c>
    </row>
    <row r="24" spans="1:10" ht="15">
      <c r="A24" s="8">
        <v>23</v>
      </c>
      <c r="B24" s="15">
        <f>Coleta!B36</f>
        <v>0</v>
      </c>
      <c r="C24" s="18">
        <f>Coleta!D36</f>
        <v>0</v>
      </c>
      <c r="D24" s="19">
        <f t="shared" si="0"/>
        <v>0</v>
      </c>
      <c r="E24" s="18">
        <f>Coleta!E36</f>
        <v>0</v>
      </c>
      <c r="F24" s="18">
        <f>Coleta!F36</f>
        <v>0</v>
      </c>
      <c r="G24" s="19">
        <f t="shared" si="1"/>
        <v>0</v>
      </c>
      <c r="H24" s="19">
        <f t="shared" si="2"/>
        <v>0</v>
      </c>
      <c r="J24" s="8">
        <f t="shared" si="3"/>
        <v>-1</v>
      </c>
    </row>
    <row r="25" spans="1:10" ht="15">
      <c r="A25" s="8">
        <v>24</v>
      </c>
      <c r="B25" s="15">
        <f>Coleta!B37</f>
        <v>0</v>
      </c>
      <c r="C25" s="18">
        <f>Coleta!D37</f>
        <v>0</v>
      </c>
      <c r="D25" s="19">
        <f t="shared" si="0"/>
        <v>0</v>
      </c>
      <c r="E25" s="18">
        <f>Coleta!E37</f>
        <v>0</v>
      </c>
      <c r="F25" s="18">
        <f>Coleta!F37</f>
        <v>0</v>
      </c>
      <c r="G25" s="19">
        <f t="shared" si="1"/>
        <v>0</v>
      </c>
      <c r="H25" s="19">
        <f t="shared" si="2"/>
        <v>0</v>
      </c>
      <c r="J25" s="8">
        <f t="shared" si="3"/>
        <v>-1</v>
      </c>
    </row>
    <row r="26" spans="1:10" ht="15">
      <c r="A26" s="8">
        <v>25</v>
      </c>
      <c r="B26" s="15">
        <f>Coleta!B38</f>
        <v>0</v>
      </c>
      <c r="C26" s="18">
        <f>Coleta!D38</f>
        <v>0</v>
      </c>
      <c r="D26" s="19">
        <f t="shared" si="0"/>
        <v>0</v>
      </c>
      <c r="E26" s="18">
        <f>Coleta!E38</f>
        <v>0</v>
      </c>
      <c r="F26" s="18">
        <f>Coleta!F38</f>
        <v>0</v>
      </c>
      <c r="G26" s="19">
        <f t="shared" si="1"/>
        <v>0</v>
      </c>
      <c r="H26" s="19">
        <f t="shared" si="2"/>
        <v>0</v>
      </c>
      <c r="J26" s="8">
        <f t="shared" si="3"/>
        <v>-1</v>
      </c>
    </row>
    <row r="27" spans="1:10" ht="15">
      <c r="A27" s="8">
        <v>26</v>
      </c>
      <c r="B27" s="15">
        <f>Coleta!B39</f>
        <v>0</v>
      </c>
      <c r="C27" s="18">
        <f>Coleta!D39</f>
        <v>0</v>
      </c>
      <c r="D27" s="19">
        <f t="shared" si="0"/>
        <v>0</v>
      </c>
      <c r="E27" s="18">
        <f>Coleta!E39</f>
        <v>0</v>
      </c>
      <c r="F27" s="18">
        <f>Coleta!F39</f>
        <v>0</v>
      </c>
      <c r="G27" s="19">
        <f t="shared" si="1"/>
        <v>0</v>
      </c>
      <c r="H27" s="19">
        <f t="shared" si="2"/>
        <v>0</v>
      </c>
      <c r="J27" s="8">
        <f t="shared" si="3"/>
        <v>-1</v>
      </c>
    </row>
    <row r="28" spans="1:10" ht="15">
      <c r="A28" s="8">
        <v>27</v>
      </c>
      <c r="B28" s="15">
        <f>Coleta!B40</f>
        <v>0</v>
      </c>
      <c r="C28" s="18">
        <f>Coleta!D40</f>
        <v>0</v>
      </c>
      <c r="D28" s="19">
        <f t="shared" si="0"/>
        <v>0</v>
      </c>
      <c r="E28" s="18">
        <f>Coleta!E40</f>
        <v>0</v>
      </c>
      <c r="F28" s="18">
        <f>Coleta!F40</f>
        <v>0</v>
      </c>
      <c r="G28" s="19">
        <f t="shared" si="1"/>
        <v>0</v>
      </c>
      <c r="H28" s="19">
        <f t="shared" si="2"/>
        <v>0</v>
      </c>
      <c r="J28" s="8">
        <f t="shared" si="3"/>
        <v>-1</v>
      </c>
    </row>
    <row r="29" spans="1:10" ht="15">
      <c r="A29" s="8">
        <v>28</v>
      </c>
      <c r="B29" s="15">
        <f>Coleta!B41</f>
        <v>0</v>
      </c>
      <c r="C29" s="18">
        <f>Coleta!D41</f>
        <v>0</v>
      </c>
      <c r="D29" s="19">
        <f t="shared" si="0"/>
        <v>0</v>
      </c>
      <c r="E29" s="18">
        <f>Coleta!E41</f>
        <v>0</v>
      </c>
      <c r="F29" s="18">
        <f>Coleta!F41</f>
        <v>0</v>
      </c>
      <c r="G29" s="19">
        <f t="shared" si="1"/>
        <v>0</v>
      </c>
      <c r="H29" s="19">
        <f t="shared" si="2"/>
        <v>0</v>
      </c>
      <c r="J29" s="8">
        <f t="shared" si="3"/>
        <v>-1</v>
      </c>
    </row>
    <row r="30" spans="1:10" ht="15">
      <c r="A30" s="8">
        <v>29</v>
      </c>
      <c r="B30" s="15">
        <f>Coleta!B42</f>
        <v>0</v>
      </c>
      <c r="C30" s="18">
        <f>Coleta!D42</f>
        <v>0</v>
      </c>
      <c r="D30" s="19">
        <f t="shared" si="0"/>
        <v>0</v>
      </c>
      <c r="E30" s="18">
        <f>Coleta!E42</f>
        <v>0</v>
      </c>
      <c r="F30" s="18">
        <f>Coleta!F42</f>
        <v>0</v>
      </c>
      <c r="G30" s="19">
        <f t="shared" si="1"/>
        <v>0</v>
      </c>
      <c r="H30" s="19">
        <f t="shared" si="2"/>
        <v>0</v>
      </c>
      <c r="J30" s="8">
        <f t="shared" si="3"/>
        <v>-1</v>
      </c>
    </row>
    <row r="31" spans="1:10" ht="15">
      <c r="A31" s="8">
        <v>30</v>
      </c>
      <c r="B31" s="15">
        <f>Coleta!B43</f>
        <v>0</v>
      </c>
      <c r="C31" s="18">
        <f>Coleta!D43</f>
        <v>0</v>
      </c>
      <c r="D31" s="19">
        <f t="shared" si="0"/>
        <v>0</v>
      </c>
      <c r="E31" s="18">
        <f>Coleta!E43</f>
        <v>0</v>
      </c>
      <c r="F31" s="18">
        <f>Coleta!F43</f>
        <v>0</v>
      </c>
      <c r="G31" s="19">
        <f t="shared" si="1"/>
        <v>0</v>
      </c>
      <c r="H31" s="19">
        <f t="shared" si="2"/>
        <v>0</v>
      </c>
      <c r="J31" s="8">
        <f t="shared" si="3"/>
        <v>-1</v>
      </c>
    </row>
    <row r="32" spans="1:10" ht="15">
      <c r="A32" s="8">
        <v>31</v>
      </c>
      <c r="B32" s="15">
        <f>Coleta!B44</f>
        <v>0</v>
      </c>
      <c r="C32" s="18">
        <f>Coleta!D44</f>
        <v>0</v>
      </c>
      <c r="D32" s="19">
        <f t="shared" si="0"/>
        <v>0</v>
      </c>
      <c r="E32" s="18">
        <f>Coleta!E44</f>
        <v>0</v>
      </c>
      <c r="F32" s="18">
        <f>Coleta!F44</f>
        <v>0</v>
      </c>
      <c r="G32" s="19">
        <f t="shared" si="1"/>
        <v>0</v>
      </c>
      <c r="H32" s="19">
        <f t="shared" si="2"/>
        <v>0</v>
      </c>
      <c r="J32" s="8">
        <f t="shared" si="3"/>
        <v>-1</v>
      </c>
    </row>
    <row r="33" spans="1:10" ht="15">
      <c r="A33" s="8">
        <v>32</v>
      </c>
      <c r="B33" s="15">
        <f>Coleta!B45</f>
        <v>0</v>
      </c>
      <c r="C33" s="18">
        <f>Coleta!D45</f>
        <v>0</v>
      </c>
      <c r="D33" s="19">
        <f t="shared" si="0"/>
        <v>0</v>
      </c>
      <c r="E33" s="18">
        <f>Coleta!E45</f>
        <v>0</v>
      </c>
      <c r="F33" s="18">
        <f>Coleta!F45</f>
        <v>0</v>
      </c>
      <c r="G33" s="19">
        <f t="shared" si="1"/>
        <v>0</v>
      </c>
      <c r="H33" s="19">
        <f t="shared" si="2"/>
        <v>0</v>
      </c>
      <c r="J33" s="8">
        <f t="shared" si="3"/>
        <v>-1</v>
      </c>
    </row>
    <row r="34" spans="1:10" ht="15">
      <c r="A34" s="8">
        <v>33</v>
      </c>
      <c r="B34" s="15">
        <f>Coleta!B46</f>
        <v>0</v>
      </c>
      <c r="C34" s="18">
        <f>Coleta!D46</f>
        <v>0</v>
      </c>
      <c r="D34" s="19">
        <f t="shared" si="0"/>
        <v>0</v>
      </c>
      <c r="E34" s="18">
        <f>Coleta!E46</f>
        <v>0</v>
      </c>
      <c r="F34" s="18">
        <f>Coleta!F46</f>
        <v>0</v>
      </c>
      <c r="G34" s="19">
        <f t="shared" si="1"/>
        <v>0</v>
      </c>
      <c r="H34" s="19">
        <f t="shared" si="2"/>
        <v>0</v>
      </c>
      <c r="J34" s="8">
        <f t="shared" si="3"/>
        <v>-1</v>
      </c>
    </row>
    <row r="35" spans="1:10" ht="15">
      <c r="A35" s="8">
        <v>34</v>
      </c>
      <c r="B35" s="15">
        <f>Coleta!B47</f>
        <v>0</v>
      </c>
      <c r="C35" s="18">
        <f>Coleta!D47</f>
        <v>0</v>
      </c>
      <c r="D35" s="19">
        <f t="shared" si="0"/>
        <v>0</v>
      </c>
      <c r="E35" s="18">
        <f>Coleta!E47</f>
        <v>0</v>
      </c>
      <c r="F35" s="18">
        <f>Coleta!F47</f>
        <v>0</v>
      </c>
      <c r="G35" s="19">
        <f t="shared" si="1"/>
        <v>0</v>
      </c>
      <c r="H35" s="19">
        <f t="shared" si="2"/>
        <v>0</v>
      </c>
      <c r="J35" s="8">
        <f t="shared" si="3"/>
        <v>-1</v>
      </c>
    </row>
    <row r="36" spans="1:10" ht="15">
      <c r="A36" s="8">
        <v>35</v>
      </c>
      <c r="B36" s="15">
        <f>Coleta!B48</f>
        <v>0</v>
      </c>
      <c r="C36" s="18">
        <f>Coleta!D48</f>
        <v>0</v>
      </c>
      <c r="D36" s="19">
        <f t="shared" si="0"/>
        <v>0</v>
      </c>
      <c r="E36" s="18">
        <f>Coleta!E48</f>
        <v>0</v>
      </c>
      <c r="F36" s="18">
        <f>Coleta!F48</f>
        <v>0</v>
      </c>
      <c r="G36" s="19">
        <f t="shared" si="1"/>
        <v>0</v>
      </c>
      <c r="H36" s="19">
        <f t="shared" si="2"/>
        <v>0</v>
      </c>
      <c r="J36" s="8">
        <f t="shared" si="3"/>
        <v>-1</v>
      </c>
    </row>
    <row r="37" spans="1:10" ht="15">
      <c r="A37" s="8">
        <v>36</v>
      </c>
      <c r="B37" s="15">
        <f>Coleta!B49</f>
        <v>0</v>
      </c>
      <c r="C37" s="18">
        <f>Coleta!D49</f>
        <v>0</v>
      </c>
      <c r="D37" s="19">
        <f t="shared" si="0"/>
        <v>0</v>
      </c>
      <c r="E37" s="18">
        <f>Coleta!E49</f>
        <v>0</v>
      </c>
      <c r="F37" s="18">
        <f>Coleta!F49</f>
        <v>0</v>
      </c>
      <c r="G37" s="19">
        <f t="shared" si="1"/>
        <v>0</v>
      </c>
      <c r="H37" s="19">
        <f t="shared" si="2"/>
        <v>0</v>
      </c>
      <c r="J37" s="8">
        <f t="shared" si="3"/>
        <v>-1</v>
      </c>
    </row>
    <row r="38" spans="1:10" ht="15">
      <c r="A38" s="8">
        <v>37</v>
      </c>
      <c r="B38" s="15">
        <f>Coleta!B50</f>
        <v>0</v>
      </c>
      <c r="C38" s="18">
        <f>Coleta!D50</f>
        <v>0</v>
      </c>
      <c r="D38" s="19">
        <f t="shared" si="0"/>
        <v>0</v>
      </c>
      <c r="E38" s="18">
        <f>Coleta!E50</f>
        <v>0</v>
      </c>
      <c r="F38" s="18">
        <f>Coleta!F50</f>
        <v>0</v>
      </c>
      <c r="G38" s="19">
        <f t="shared" si="1"/>
        <v>0</v>
      </c>
      <c r="H38" s="19">
        <f t="shared" si="2"/>
        <v>0</v>
      </c>
      <c r="J38" s="8">
        <f t="shared" si="3"/>
        <v>-1</v>
      </c>
    </row>
    <row r="39" spans="1:10" ht="15">
      <c r="A39" s="8">
        <v>38</v>
      </c>
      <c r="B39" s="15">
        <f>Coleta!B51</f>
        <v>0</v>
      </c>
      <c r="C39" s="18">
        <f>Coleta!D51</f>
        <v>0</v>
      </c>
      <c r="D39" s="19">
        <f t="shared" si="0"/>
        <v>0</v>
      </c>
      <c r="E39" s="18">
        <f>Coleta!E51</f>
        <v>0</v>
      </c>
      <c r="F39" s="18">
        <f>Coleta!F51</f>
        <v>0</v>
      </c>
      <c r="G39" s="19">
        <f t="shared" si="1"/>
        <v>0</v>
      </c>
      <c r="H39" s="19">
        <f t="shared" si="2"/>
        <v>0</v>
      </c>
      <c r="J39" s="8">
        <f t="shared" si="3"/>
        <v>-1</v>
      </c>
    </row>
    <row r="40" spans="1:10" ht="15">
      <c r="A40" s="8">
        <v>39</v>
      </c>
      <c r="B40" s="15">
        <f>Coleta!B52</f>
        <v>0</v>
      </c>
      <c r="C40" s="18">
        <f>Coleta!D52</f>
        <v>0</v>
      </c>
      <c r="D40" s="19">
        <f t="shared" si="0"/>
        <v>0</v>
      </c>
      <c r="E40" s="18">
        <f>Coleta!E52</f>
        <v>0</v>
      </c>
      <c r="F40" s="18">
        <f>Coleta!F52</f>
        <v>0</v>
      </c>
      <c r="G40" s="19">
        <f t="shared" si="1"/>
        <v>0</v>
      </c>
      <c r="H40" s="19">
        <f t="shared" si="2"/>
        <v>0</v>
      </c>
      <c r="J40" s="8">
        <f t="shared" si="3"/>
        <v>-1</v>
      </c>
    </row>
    <row r="41" spans="1:10" ht="15">
      <c r="A41" s="8">
        <v>40</v>
      </c>
      <c r="B41" s="15">
        <f>Coleta!B53</f>
        <v>0</v>
      </c>
      <c r="C41" s="18">
        <f>Coleta!D53</f>
        <v>0</v>
      </c>
      <c r="D41" s="19">
        <f t="shared" si="0"/>
        <v>0</v>
      </c>
      <c r="E41" s="18">
        <f>Coleta!E53</f>
        <v>0</v>
      </c>
      <c r="F41" s="18">
        <f>Coleta!F53</f>
        <v>0</v>
      </c>
      <c r="G41" s="19">
        <f t="shared" si="1"/>
        <v>0</v>
      </c>
      <c r="H41" s="19">
        <f t="shared" si="2"/>
        <v>0</v>
      </c>
      <c r="J41" s="8">
        <f t="shared" si="3"/>
        <v>-1</v>
      </c>
    </row>
    <row r="42" spans="1:10" ht="15">
      <c r="A42" s="8">
        <v>41</v>
      </c>
      <c r="B42" s="15">
        <f>Coleta!B54</f>
        <v>0</v>
      </c>
      <c r="C42" s="18">
        <f>Coleta!D54</f>
        <v>0</v>
      </c>
      <c r="D42" s="19">
        <f t="shared" si="0"/>
        <v>0</v>
      </c>
      <c r="E42" s="18">
        <f>Coleta!E54</f>
        <v>0</v>
      </c>
      <c r="F42" s="18">
        <f>Coleta!F54</f>
        <v>0</v>
      </c>
      <c r="G42" s="19">
        <f t="shared" si="1"/>
        <v>0</v>
      </c>
      <c r="H42" s="19">
        <f t="shared" si="2"/>
        <v>0</v>
      </c>
      <c r="J42" s="8">
        <f t="shared" si="3"/>
        <v>-1</v>
      </c>
    </row>
    <row r="43" spans="1:10" ht="15">
      <c r="A43" s="8">
        <v>42</v>
      </c>
      <c r="B43" s="15">
        <f>Coleta!B55</f>
        <v>0</v>
      </c>
      <c r="C43" s="18">
        <f>Coleta!D55</f>
        <v>0</v>
      </c>
      <c r="D43" s="19">
        <f t="shared" si="0"/>
        <v>0</v>
      </c>
      <c r="E43" s="18">
        <f>Coleta!E55</f>
        <v>0</v>
      </c>
      <c r="F43" s="18">
        <f>Coleta!F55</f>
        <v>0</v>
      </c>
      <c r="G43" s="19">
        <f t="shared" si="1"/>
        <v>0</v>
      </c>
      <c r="H43" s="19">
        <f t="shared" si="2"/>
        <v>0</v>
      </c>
      <c r="J43" s="8">
        <f t="shared" si="3"/>
        <v>-1</v>
      </c>
    </row>
    <row r="44" spans="1:10" ht="15">
      <c r="A44" s="8">
        <v>43</v>
      </c>
      <c r="B44" s="15">
        <f>Coleta!B56</f>
        <v>0</v>
      </c>
      <c r="C44" s="18">
        <f>Coleta!D56</f>
        <v>0</v>
      </c>
      <c r="D44" s="19">
        <f t="shared" si="0"/>
        <v>0</v>
      </c>
      <c r="E44" s="18">
        <f>Coleta!E56</f>
        <v>0</v>
      </c>
      <c r="F44" s="18">
        <f>Coleta!F56</f>
        <v>0</v>
      </c>
      <c r="G44" s="19">
        <f t="shared" si="1"/>
        <v>0</v>
      </c>
      <c r="H44" s="19">
        <f t="shared" si="2"/>
        <v>0</v>
      </c>
      <c r="J44" s="8">
        <f t="shared" si="3"/>
        <v>-1</v>
      </c>
    </row>
    <row r="45" spans="1:10" ht="15">
      <c r="A45" s="8">
        <v>44</v>
      </c>
      <c r="B45" s="15">
        <f>Coleta!B57</f>
        <v>0</v>
      </c>
      <c r="C45" s="18">
        <f>Coleta!D57</f>
        <v>0</v>
      </c>
      <c r="D45" s="19">
        <f t="shared" si="0"/>
        <v>0</v>
      </c>
      <c r="E45" s="18">
        <f>Coleta!E57</f>
        <v>0</v>
      </c>
      <c r="F45" s="18">
        <f>Coleta!F57</f>
        <v>0</v>
      </c>
      <c r="G45" s="19">
        <f t="shared" si="1"/>
        <v>0</v>
      </c>
      <c r="H45" s="19">
        <f t="shared" si="2"/>
        <v>0</v>
      </c>
      <c r="J45" s="8">
        <f t="shared" si="3"/>
        <v>-1</v>
      </c>
    </row>
    <row r="46" spans="1:10" ht="15">
      <c r="A46" s="8">
        <v>45</v>
      </c>
      <c r="B46" s="15">
        <f>Coleta!B58</f>
        <v>0</v>
      </c>
      <c r="C46" s="18">
        <f>Coleta!D58</f>
        <v>0</v>
      </c>
      <c r="D46" s="19">
        <f t="shared" si="0"/>
        <v>0</v>
      </c>
      <c r="E46" s="18">
        <f>Coleta!E58</f>
        <v>0</v>
      </c>
      <c r="F46" s="18">
        <f>Coleta!F58</f>
        <v>0</v>
      </c>
      <c r="G46" s="19">
        <f t="shared" si="1"/>
        <v>0</v>
      </c>
      <c r="H46" s="19">
        <f t="shared" si="2"/>
        <v>0</v>
      </c>
      <c r="J46" s="8">
        <f t="shared" si="3"/>
        <v>-1</v>
      </c>
    </row>
    <row r="47" spans="1:10" ht="15">
      <c r="A47" s="8">
        <v>46</v>
      </c>
      <c r="B47" s="15">
        <f>Coleta!B59</f>
        <v>0</v>
      </c>
      <c r="C47" s="18">
        <f>Coleta!D59</f>
        <v>0</v>
      </c>
      <c r="D47" s="19">
        <f t="shared" si="0"/>
        <v>0</v>
      </c>
      <c r="E47" s="18">
        <f>Coleta!E59</f>
        <v>0</v>
      </c>
      <c r="F47" s="18">
        <f>Coleta!F59</f>
        <v>0</v>
      </c>
      <c r="G47" s="19">
        <f t="shared" si="1"/>
        <v>0</v>
      </c>
      <c r="H47" s="19">
        <f t="shared" si="2"/>
        <v>0</v>
      </c>
      <c r="J47" s="8">
        <f t="shared" si="3"/>
        <v>-1</v>
      </c>
    </row>
    <row r="48" spans="1:10" ht="15">
      <c r="A48" s="8">
        <v>47</v>
      </c>
      <c r="B48" s="15">
        <f>Coleta!B60</f>
        <v>0</v>
      </c>
      <c r="C48" s="18">
        <f>Coleta!D60</f>
        <v>0</v>
      </c>
      <c r="D48" s="19">
        <f t="shared" si="0"/>
        <v>0</v>
      </c>
      <c r="E48" s="18">
        <f>Coleta!E60</f>
        <v>0</v>
      </c>
      <c r="F48" s="18">
        <f>Coleta!F60</f>
        <v>0</v>
      </c>
      <c r="G48" s="19">
        <f t="shared" si="1"/>
        <v>0</v>
      </c>
      <c r="H48" s="19">
        <f t="shared" si="2"/>
        <v>0</v>
      </c>
      <c r="J48" s="8">
        <f t="shared" si="3"/>
        <v>-1</v>
      </c>
    </row>
    <row r="49" spans="1:10" ht="15">
      <c r="A49" s="8">
        <v>48</v>
      </c>
      <c r="B49" s="15">
        <f>Coleta!B61</f>
        <v>0</v>
      </c>
      <c r="C49" s="18">
        <f>Coleta!D61</f>
        <v>0</v>
      </c>
      <c r="D49" s="19">
        <f t="shared" si="0"/>
        <v>0</v>
      </c>
      <c r="E49" s="18">
        <f>Coleta!E61</f>
        <v>0</v>
      </c>
      <c r="F49" s="18">
        <f>Coleta!F61</f>
        <v>0</v>
      </c>
      <c r="G49" s="19">
        <f t="shared" si="1"/>
        <v>0</v>
      </c>
      <c r="H49" s="19">
        <f t="shared" si="2"/>
        <v>0</v>
      </c>
      <c r="J49" s="8">
        <f t="shared" si="3"/>
        <v>-1</v>
      </c>
    </row>
    <row r="50" spans="1:10" ht="15">
      <c r="A50" s="8">
        <v>49</v>
      </c>
      <c r="B50" s="15">
        <f>Coleta!B62</f>
        <v>0</v>
      </c>
      <c r="C50" s="18">
        <f>Coleta!D62</f>
        <v>0</v>
      </c>
      <c r="D50" s="19">
        <f t="shared" si="0"/>
        <v>0</v>
      </c>
      <c r="E50" s="18">
        <f>Coleta!E62</f>
        <v>0</v>
      </c>
      <c r="F50" s="18">
        <f>Coleta!F62</f>
        <v>0</v>
      </c>
      <c r="G50" s="19">
        <f t="shared" si="1"/>
        <v>0</v>
      </c>
      <c r="H50" s="19">
        <f t="shared" si="2"/>
        <v>0</v>
      </c>
      <c r="J50" s="8">
        <f t="shared" si="3"/>
        <v>-1</v>
      </c>
    </row>
    <row r="51" spans="1:10" ht="15">
      <c r="A51" s="8">
        <v>50</v>
      </c>
      <c r="B51" s="15">
        <f>Coleta!B63</f>
        <v>0</v>
      </c>
      <c r="C51" s="18">
        <f>Coleta!D63</f>
        <v>0</v>
      </c>
      <c r="D51" s="19">
        <f t="shared" si="0"/>
        <v>0</v>
      </c>
      <c r="E51" s="18">
        <f>Coleta!E63</f>
        <v>0</v>
      </c>
      <c r="F51" s="18">
        <f>Coleta!F63</f>
        <v>0</v>
      </c>
      <c r="G51" s="19">
        <f t="shared" si="1"/>
        <v>0</v>
      </c>
      <c r="H51" s="19">
        <f t="shared" si="2"/>
        <v>0</v>
      </c>
      <c r="J51" s="8">
        <f t="shared" si="3"/>
        <v>-1</v>
      </c>
    </row>
    <row r="52" spans="1:10" ht="15">
      <c r="A52" s="8">
        <v>51</v>
      </c>
      <c r="B52" s="15">
        <f>Coleta!B64</f>
        <v>0</v>
      </c>
      <c r="C52" s="18">
        <f>Coleta!D64</f>
        <v>0</v>
      </c>
      <c r="D52" s="19">
        <f t="shared" si="0"/>
        <v>0</v>
      </c>
      <c r="E52" s="18">
        <f>Coleta!E64</f>
        <v>0</v>
      </c>
      <c r="F52" s="18">
        <f>Coleta!F64</f>
        <v>0</v>
      </c>
      <c r="G52" s="19">
        <f t="shared" si="1"/>
        <v>0</v>
      </c>
      <c r="H52" s="19">
        <f t="shared" si="2"/>
        <v>0</v>
      </c>
      <c r="J52" s="8">
        <f t="shared" si="3"/>
        <v>-1</v>
      </c>
    </row>
    <row r="53" spans="1:10" ht="15">
      <c r="A53" s="8">
        <v>52</v>
      </c>
      <c r="B53" s="15">
        <f>Coleta!B65</f>
        <v>0</v>
      </c>
      <c r="C53" s="18">
        <f>Coleta!D65</f>
        <v>0</v>
      </c>
      <c r="D53" s="19">
        <f t="shared" si="0"/>
        <v>0</v>
      </c>
      <c r="E53" s="18">
        <f>Coleta!E65</f>
        <v>0</v>
      </c>
      <c r="F53" s="18">
        <f>Coleta!F65</f>
        <v>0</v>
      </c>
      <c r="G53" s="19">
        <f t="shared" si="1"/>
        <v>0</v>
      </c>
      <c r="H53" s="19">
        <f t="shared" si="2"/>
        <v>0</v>
      </c>
      <c r="J53" s="8">
        <f t="shared" si="3"/>
        <v>-1</v>
      </c>
    </row>
    <row r="54" spans="1:10" ht="15">
      <c r="A54" s="8">
        <v>53</v>
      </c>
      <c r="B54" s="15">
        <f>Coleta!B66</f>
        <v>0</v>
      </c>
      <c r="C54" s="18">
        <f>Coleta!D66</f>
        <v>0</v>
      </c>
      <c r="D54" s="19">
        <f t="shared" si="0"/>
        <v>0</v>
      </c>
      <c r="E54" s="18">
        <f>Coleta!E66</f>
        <v>0</v>
      </c>
      <c r="F54" s="18">
        <f>Coleta!F66</f>
        <v>0</v>
      </c>
      <c r="G54" s="19">
        <f t="shared" si="1"/>
        <v>0</v>
      </c>
      <c r="H54" s="19">
        <f t="shared" si="2"/>
        <v>0</v>
      </c>
      <c r="J54" s="8">
        <f t="shared" si="3"/>
        <v>-1</v>
      </c>
    </row>
    <row r="55" spans="1:10" ht="15">
      <c r="A55" s="8">
        <v>54</v>
      </c>
      <c r="B55" s="15">
        <f>Coleta!B67</f>
        <v>0</v>
      </c>
      <c r="C55" s="18">
        <f>Coleta!D67</f>
        <v>0</v>
      </c>
      <c r="D55" s="19">
        <f t="shared" si="0"/>
        <v>0</v>
      </c>
      <c r="E55" s="18">
        <f>Coleta!E67</f>
        <v>0</v>
      </c>
      <c r="F55" s="18">
        <f>Coleta!F67</f>
        <v>0</v>
      </c>
      <c r="G55" s="19">
        <f t="shared" si="1"/>
        <v>0</v>
      </c>
      <c r="H55" s="19">
        <f t="shared" si="2"/>
        <v>0</v>
      </c>
      <c r="J55" s="8">
        <f t="shared" si="3"/>
        <v>-1</v>
      </c>
    </row>
    <row r="56" spans="1:10" ht="15">
      <c r="A56" s="8">
        <v>55</v>
      </c>
      <c r="B56" s="15">
        <f>Coleta!B68</f>
        <v>0</v>
      </c>
      <c r="C56" s="18">
        <f>Coleta!D68</f>
        <v>0</v>
      </c>
      <c r="D56" s="19">
        <f t="shared" si="0"/>
        <v>0</v>
      </c>
      <c r="E56" s="18">
        <f>Coleta!E68</f>
        <v>0</v>
      </c>
      <c r="F56" s="18">
        <f>Coleta!F68</f>
        <v>0</v>
      </c>
      <c r="G56" s="19">
        <f t="shared" si="1"/>
        <v>0</v>
      </c>
      <c r="H56" s="19">
        <f t="shared" si="2"/>
        <v>0</v>
      </c>
      <c r="J56" s="8">
        <f t="shared" si="3"/>
        <v>-1</v>
      </c>
    </row>
    <row r="57" spans="1:10" ht="15">
      <c r="A57" s="8">
        <v>56</v>
      </c>
      <c r="B57" s="15">
        <f>Coleta!B69</f>
        <v>0</v>
      </c>
      <c r="C57" s="18">
        <f>Coleta!D69</f>
        <v>0</v>
      </c>
      <c r="D57" s="19">
        <f t="shared" si="0"/>
        <v>0</v>
      </c>
      <c r="E57" s="18">
        <f>Coleta!E69</f>
        <v>0</v>
      </c>
      <c r="F57" s="18">
        <f>Coleta!F69</f>
        <v>0</v>
      </c>
      <c r="G57" s="19">
        <f t="shared" si="1"/>
        <v>0</v>
      </c>
      <c r="H57" s="19">
        <f t="shared" si="2"/>
        <v>0</v>
      </c>
      <c r="J57" s="8">
        <f t="shared" si="3"/>
        <v>-1</v>
      </c>
    </row>
    <row r="58" spans="1:10" ht="15">
      <c r="A58" s="8">
        <v>57</v>
      </c>
      <c r="B58" s="15">
        <f>Coleta!B70</f>
        <v>0</v>
      </c>
      <c r="C58" s="18">
        <f>Coleta!D70</f>
        <v>0</v>
      </c>
      <c r="D58" s="19">
        <f t="shared" si="0"/>
        <v>0</v>
      </c>
      <c r="E58" s="18">
        <f>Coleta!E70</f>
        <v>0</v>
      </c>
      <c r="F58" s="18">
        <f>Coleta!F70</f>
        <v>0</v>
      </c>
      <c r="G58" s="19">
        <f t="shared" si="1"/>
        <v>0</v>
      </c>
      <c r="H58" s="19">
        <f t="shared" si="2"/>
        <v>0</v>
      </c>
      <c r="J58" s="8">
        <f t="shared" si="3"/>
        <v>-1</v>
      </c>
    </row>
    <row r="59" spans="1:10" ht="15">
      <c r="A59" s="8">
        <v>58</v>
      </c>
      <c r="B59" s="15">
        <f>Coleta!B71</f>
        <v>0</v>
      </c>
      <c r="C59" s="18">
        <f>Coleta!D71</f>
        <v>0</v>
      </c>
      <c r="D59" s="19">
        <f t="shared" si="0"/>
        <v>0</v>
      </c>
      <c r="E59" s="18">
        <f>Coleta!E71</f>
        <v>0</v>
      </c>
      <c r="F59" s="18">
        <f>Coleta!F71</f>
        <v>0</v>
      </c>
      <c r="G59" s="19">
        <f t="shared" si="1"/>
        <v>0</v>
      </c>
      <c r="H59" s="19">
        <f t="shared" si="2"/>
        <v>0</v>
      </c>
      <c r="J59" s="8">
        <f t="shared" si="3"/>
        <v>-1</v>
      </c>
    </row>
    <row r="60" spans="1:10" ht="15">
      <c r="A60" s="8">
        <v>59</v>
      </c>
      <c r="B60" s="15">
        <f>Coleta!B72</f>
        <v>0</v>
      </c>
      <c r="C60" s="18">
        <f>Coleta!D72</f>
        <v>0</v>
      </c>
      <c r="D60" s="19">
        <f t="shared" si="0"/>
        <v>0</v>
      </c>
      <c r="E60" s="18">
        <f>Coleta!E72</f>
        <v>0</v>
      </c>
      <c r="F60" s="18">
        <f>Coleta!F72</f>
        <v>0</v>
      </c>
      <c r="G60" s="19">
        <f t="shared" si="1"/>
        <v>0</v>
      </c>
      <c r="H60" s="19">
        <f t="shared" si="2"/>
        <v>0</v>
      </c>
      <c r="J60" s="8">
        <f t="shared" si="3"/>
        <v>-1</v>
      </c>
    </row>
    <row r="61" spans="1:10" ht="15">
      <c r="A61" s="8">
        <v>60</v>
      </c>
      <c r="B61" s="15">
        <f>Coleta!B73</f>
        <v>0</v>
      </c>
      <c r="C61" s="18">
        <f>Coleta!D73</f>
        <v>0</v>
      </c>
      <c r="D61" s="19">
        <f t="shared" si="0"/>
        <v>0</v>
      </c>
      <c r="E61" s="18">
        <f>Coleta!E73</f>
        <v>0</v>
      </c>
      <c r="F61" s="18">
        <f>Coleta!F73</f>
        <v>0</v>
      </c>
      <c r="G61" s="19">
        <f t="shared" si="1"/>
        <v>0</v>
      </c>
      <c r="H61" s="19">
        <f t="shared" si="2"/>
        <v>0</v>
      </c>
      <c r="J61" s="8">
        <f t="shared" si="3"/>
        <v>-1</v>
      </c>
    </row>
    <row r="62" spans="1:10" ht="15">
      <c r="A62" s="8">
        <v>61</v>
      </c>
      <c r="B62" s="15">
        <f>Coleta!B74</f>
        <v>0</v>
      </c>
      <c r="C62" s="18">
        <f>Coleta!D74</f>
        <v>0</v>
      </c>
      <c r="D62" s="19">
        <f t="shared" si="0"/>
        <v>0</v>
      </c>
      <c r="E62" s="18">
        <f>Coleta!E74</f>
        <v>0</v>
      </c>
      <c r="F62" s="18">
        <f>Coleta!F74</f>
        <v>0</v>
      </c>
      <c r="G62" s="19">
        <f t="shared" si="1"/>
        <v>0</v>
      </c>
      <c r="H62" s="19">
        <f t="shared" si="2"/>
        <v>0</v>
      </c>
      <c r="J62" s="8">
        <f t="shared" si="3"/>
        <v>-1</v>
      </c>
    </row>
    <row r="63" spans="1:10" ht="15">
      <c r="A63" s="8">
        <v>62</v>
      </c>
      <c r="B63" s="15">
        <f>Coleta!B75</f>
        <v>0</v>
      </c>
      <c r="C63" s="18">
        <f>Coleta!D75</f>
        <v>0</v>
      </c>
      <c r="D63" s="19">
        <f t="shared" si="0"/>
        <v>0</v>
      </c>
      <c r="E63" s="18">
        <f>Coleta!E75</f>
        <v>0</v>
      </c>
      <c r="F63" s="18">
        <f>Coleta!F75</f>
        <v>0</v>
      </c>
      <c r="G63" s="19">
        <f t="shared" si="1"/>
        <v>0</v>
      </c>
      <c r="H63" s="19">
        <f t="shared" si="2"/>
        <v>0</v>
      </c>
      <c r="J63" s="8">
        <f t="shared" si="3"/>
        <v>-1</v>
      </c>
    </row>
    <row r="64" spans="1:10" ht="15">
      <c r="A64" s="8">
        <v>63</v>
      </c>
      <c r="B64" s="15">
        <f>Coleta!B76</f>
        <v>0</v>
      </c>
      <c r="C64" s="18">
        <f>Coleta!D76</f>
        <v>0</v>
      </c>
      <c r="D64" s="19">
        <f t="shared" si="0"/>
        <v>0</v>
      </c>
      <c r="E64" s="18">
        <f>Coleta!E76</f>
        <v>0</v>
      </c>
      <c r="F64" s="18">
        <f>Coleta!F76</f>
        <v>0</v>
      </c>
      <c r="G64" s="19">
        <f t="shared" si="1"/>
        <v>0</v>
      </c>
      <c r="H64" s="19">
        <f t="shared" si="2"/>
        <v>0</v>
      </c>
      <c r="J64" s="8">
        <f t="shared" si="3"/>
        <v>-1</v>
      </c>
    </row>
    <row r="65" spans="1:10" ht="15">
      <c r="A65" s="8">
        <v>64</v>
      </c>
      <c r="B65" s="15">
        <f>Coleta!B77</f>
        <v>0</v>
      </c>
      <c r="C65" s="18">
        <f>Coleta!D77</f>
        <v>0</v>
      </c>
      <c r="D65" s="19">
        <f t="shared" si="0"/>
        <v>0</v>
      </c>
      <c r="E65" s="18">
        <f>Coleta!E77</f>
        <v>0</v>
      </c>
      <c r="F65" s="18">
        <f>Coleta!F77</f>
        <v>0</v>
      </c>
      <c r="G65" s="19">
        <f t="shared" si="1"/>
        <v>0</v>
      </c>
      <c r="H65" s="19">
        <f t="shared" si="2"/>
        <v>0</v>
      </c>
      <c r="J65" s="8">
        <f t="shared" si="3"/>
        <v>-1</v>
      </c>
    </row>
    <row r="66" spans="1:10" ht="15">
      <c r="A66" s="8">
        <v>65</v>
      </c>
      <c r="B66" s="15">
        <f>Coleta!B78</f>
        <v>0</v>
      </c>
      <c r="C66" s="18">
        <f>Coleta!D78</f>
        <v>0</v>
      </c>
      <c r="D66" s="19">
        <f t="shared" si="0"/>
        <v>0</v>
      </c>
      <c r="E66" s="18">
        <f>Coleta!E78</f>
        <v>0</v>
      </c>
      <c r="F66" s="18">
        <f>Coleta!F78</f>
        <v>0</v>
      </c>
      <c r="G66" s="19">
        <f t="shared" si="1"/>
        <v>0</v>
      </c>
      <c r="H66" s="19">
        <f t="shared" si="2"/>
        <v>0</v>
      </c>
      <c r="J66" s="8">
        <f t="shared" si="3"/>
        <v>-1</v>
      </c>
    </row>
    <row r="67" spans="1:10" ht="15">
      <c r="A67" s="8">
        <v>66</v>
      </c>
      <c r="B67" s="15">
        <f>Coleta!B79</f>
        <v>0</v>
      </c>
      <c r="C67" s="18">
        <f>Coleta!D79</f>
        <v>0</v>
      </c>
      <c r="D67" s="19">
        <f aca="true" t="shared" si="4" ref="D67:D101">IF(C67="A1",1,IF(C67="A2",0.85,IF(C67="B1",0.7,IF(C67="B2",0.55,IF(C67="B3",0.4,IF(C67="B4",0.25,0))))))</f>
        <v>0</v>
      </c>
      <c r="E67" s="18">
        <f>Coleta!E79</f>
        <v>0</v>
      </c>
      <c r="F67" s="18">
        <f>Coleta!F79</f>
        <v>0</v>
      </c>
      <c r="G67" s="19">
        <f aca="true" t="shared" si="5" ref="G67:G101">IF(E67="A",D67,IF(E67="B",D67/2,IF(E67="C",D67/(2*J67),0)))</f>
        <v>0</v>
      </c>
      <c r="H67" s="19">
        <f aca="true" t="shared" si="6" ref="H67:H101">D67-G67</f>
        <v>0</v>
      </c>
      <c r="J67" s="8">
        <f aca="true" t="shared" si="7" ref="J67:J101">F67-1</f>
        <v>-1</v>
      </c>
    </row>
    <row r="68" spans="1:10" ht="15">
      <c r="A68" s="8">
        <v>67</v>
      </c>
      <c r="B68" s="15">
        <f>Coleta!B80</f>
        <v>0</v>
      </c>
      <c r="C68" s="18">
        <f>Coleta!D80</f>
        <v>0</v>
      </c>
      <c r="D68" s="19">
        <f t="shared" si="4"/>
        <v>0</v>
      </c>
      <c r="E68" s="18">
        <f>Coleta!E80</f>
        <v>0</v>
      </c>
      <c r="F68" s="18">
        <f>Coleta!F80</f>
        <v>0</v>
      </c>
      <c r="G68" s="19">
        <f t="shared" si="5"/>
        <v>0</v>
      </c>
      <c r="H68" s="19">
        <f t="shared" si="6"/>
        <v>0</v>
      </c>
      <c r="J68" s="8">
        <f t="shared" si="7"/>
        <v>-1</v>
      </c>
    </row>
    <row r="69" spans="1:10" ht="15">
      <c r="A69" s="8">
        <v>68</v>
      </c>
      <c r="B69" s="15">
        <f>Coleta!B81</f>
        <v>0</v>
      </c>
      <c r="C69" s="18">
        <f>Coleta!D81</f>
        <v>0</v>
      </c>
      <c r="D69" s="19">
        <f t="shared" si="4"/>
        <v>0</v>
      </c>
      <c r="E69" s="18">
        <f>Coleta!E81</f>
        <v>0</v>
      </c>
      <c r="F69" s="18">
        <f>Coleta!F81</f>
        <v>0</v>
      </c>
      <c r="G69" s="19">
        <f t="shared" si="5"/>
        <v>0</v>
      </c>
      <c r="H69" s="19">
        <f t="shared" si="6"/>
        <v>0</v>
      </c>
      <c r="J69" s="8">
        <f t="shared" si="7"/>
        <v>-1</v>
      </c>
    </row>
    <row r="70" spans="1:10" ht="15">
      <c r="A70" s="8">
        <v>69</v>
      </c>
      <c r="B70" s="15">
        <f>Coleta!B82</f>
        <v>0</v>
      </c>
      <c r="C70" s="18">
        <f>Coleta!D82</f>
        <v>0</v>
      </c>
      <c r="D70" s="19">
        <f t="shared" si="4"/>
        <v>0</v>
      </c>
      <c r="E70" s="18">
        <f>Coleta!E82</f>
        <v>0</v>
      </c>
      <c r="F70" s="18">
        <f>Coleta!F82</f>
        <v>0</v>
      </c>
      <c r="G70" s="19">
        <f t="shared" si="5"/>
        <v>0</v>
      </c>
      <c r="H70" s="19">
        <f t="shared" si="6"/>
        <v>0</v>
      </c>
      <c r="J70" s="8">
        <f t="shared" si="7"/>
        <v>-1</v>
      </c>
    </row>
    <row r="71" spans="1:10" ht="15">
      <c r="A71" s="8">
        <v>70</v>
      </c>
      <c r="B71" s="15">
        <f>Coleta!B83</f>
        <v>0</v>
      </c>
      <c r="C71" s="18">
        <f>Coleta!D83</f>
        <v>0</v>
      </c>
      <c r="D71" s="19">
        <f t="shared" si="4"/>
        <v>0</v>
      </c>
      <c r="E71" s="18">
        <f>Coleta!E83</f>
        <v>0</v>
      </c>
      <c r="F71" s="18">
        <f>Coleta!F83</f>
        <v>0</v>
      </c>
      <c r="G71" s="19">
        <f t="shared" si="5"/>
        <v>0</v>
      </c>
      <c r="H71" s="19">
        <f t="shared" si="6"/>
        <v>0</v>
      </c>
      <c r="J71" s="8">
        <f t="shared" si="7"/>
        <v>-1</v>
      </c>
    </row>
    <row r="72" spans="1:10" ht="15">
      <c r="A72" s="8">
        <v>71</v>
      </c>
      <c r="B72" s="15">
        <f>Coleta!B84</f>
        <v>0</v>
      </c>
      <c r="C72" s="18">
        <f>Coleta!D84</f>
        <v>0</v>
      </c>
      <c r="D72" s="19">
        <f t="shared" si="4"/>
        <v>0</v>
      </c>
      <c r="E72" s="18">
        <f>Coleta!E84</f>
        <v>0</v>
      </c>
      <c r="F72" s="18">
        <f>Coleta!F84</f>
        <v>0</v>
      </c>
      <c r="G72" s="19">
        <f t="shared" si="5"/>
        <v>0</v>
      </c>
      <c r="H72" s="19">
        <f t="shared" si="6"/>
        <v>0</v>
      </c>
      <c r="J72" s="8">
        <f t="shared" si="7"/>
        <v>-1</v>
      </c>
    </row>
    <row r="73" spans="1:10" ht="15">
      <c r="A73" s="8">
        <v>72</v>
      </c>
      <c r="B73" s="15">
        <f>Coleta!B85</f>
        <v>0</v>
      </c>
      <c r="C73" s="18">
        <f>Coleta!D85</f>
        <v>0</v>
      </c>
      <c r="D73" s="19">
        <f t="shared" si="4"/>
        <v>0</v>
      </c>
      <c r="E73" s="18">
        <f>Coleta!E85</f>
        <v>0</v>
      </c>
      <c r="F73" s="18">
        <f>Coleta!F85</f>
        <v>0</v>
      </c>
      <c r="G73" s="19">
        <f t="shared" si="5"/>
        <v>0</v>
      </c>
      <c r="H73" s="19">
        <f t="shared" si="6"/>
        <v>0</v>
      </c>
      <c r="J73" s="8">
        <f t="shared" si="7"/>
        <v>-1</v>
      </c>
    </row>
    <row r="74" spans="1:10" ht="15">
      <c r="A74" s="8">
        <v>73</v>
      </c>
      <c r="B74" s="15">
        <f>Coleta!B86</f>
        <v>0</v>
      </c>
      <c r="C74" s="18">
        <f>Coleta!D86</f>
        <v>0</v>
      </c>
      <c r="D74" s="19">
        <f t="shared" si="4"/>
        <v>0</v>
      </c>
      <c r="E74" s="18">
        <f>Coleta!E86</f>
        <v>0</v>
      </c>
      <c r="F74" s="18">
        <f>Coleta!F86</f>
        <v>0</v>
      </c>
      <c r="G74" s="19">
        <f t="shared" si="5"/>
        <v>0</v>
      </c>
      <c r="H74" s="19">
        <f t="shared" si="6"/>
        <v>0</v>
      </c>
      <c r="J74" s="8">
        <f t="shared" si="7"/>
        <v>-1</v>
      </c>
    </row>
    <row r="75" spans="1:10" ht="15">
      <c r="A75" s="8">
        <v>74</v>
      </c>
      <c r="B75" s="15">
        <f>Coleta!B87</f>
        <v>0</v>
      </c>
      <c r="C75" s="18">
        <f>Coleta!D87</f>
        <v>0</v>
      </c>
      <c r="D75" s="19">
        <f t="shared" si="4"/>
        <v>0</v>
      </c>
      <c r="E75" s="18">
        <f>Coleta!E87</f>
        <v>0</v>
      </c>
      <c r="F75" s="18">
        <f>Coleta!F87</f>
        <v>0</v>
      </c>
      <c r="G75" s="19">
        <f t="shared" si="5"/>
        <v>0</v>
      </c>
      <c r="H75" s="19">
        <f t="shared" si="6"/>
        <v>0</v>
      </c>
      <c r="J75" s="8">
        <f t="shared" si="7"/>
        <v>-1</v>
      </c>
    </row>
    <row r="76" spans="1:10" ht="15">
      <c r="A76" s="8">
        <v>75</v>
      </c>
      <c r="B76" s="15">
        <f>Coleta!B88</f>
        <v>0</v>
      </c>
      <c r="C76" s="18">
        <f>Coleta!D88</f>
        <v>0</v>
      </c>
      <c r="D76" s="19">
        <f t="shared" si="4"/>
        <v>0</v>
      </c>
      <c r="E76" s="18">
        <f>Coleta!E88</f>
        <v>0</v>
      </c>
      <c r="F76" s="18">
        <f>Coleta!F88</f>
        <v>0</v>
      </c>
      <c r="G76" s="19">
        <f t="shared" si="5"/>
        <v>0</v>
      </c>
      <c r="H76" s="19">
        <f t="shared" si="6"/>
        <v>0</v>
      </c>
      <c r="J76" s="8">
        <f t="shared" si="7"/>
        <v>-1</v>
      </c>
    </row>
    <row r="77" spans="1:10" ht="15">
      <c r="A77" s="8">
        <v>76</v>
      </c>
      <c r="B77" s="15">
        <f>Coleta!B89</f>
        <v>0</v>
      </c>
      <c r="C77" s="18">
        <f>Coleta!D89</f>
        <v>0</v>
      </c>
      <c r="D77" s="19">
        <f t="shared" si="4"/>
        <v>0</v>
      </c>
      <c r="E77" s="18">
        <f>Coleta!E89</f>
        <v>0</v>
      </c>
      <c r="F77" s="18">
        <f>Coleta!F89</f>
        <v>0</v>
      </c>
      <c r="G77" s="19">
        <f t="shared" si="5"/>
        <v>0</v>
      </c>
      <c r="H77" s="19">
        <f t="shared" si="6"/>
        <v>0</v>
      </c>
      <c r="J77" s="8">
        <f t="shared" si="7"/>
        <v>-1</v>
      </c>
    </row>
    <row r="78" spans="1:10" ht="15">
      <c r="A78" s="8">
        <v>77</v>
      </c>
      <c r="B78" s="15">
        <f>Coleta!B90</f>
        <v>0</v>
      </c>
      <c r="C78" s="18">
        <f>Coleta!D90</f>
        <v>0</v>
      </c>
      <c r="D78" s="19">
        <f t="shared" si="4"/>
        <v>0</v>
      </c>
      <c r="E78" s="18">
        <f>Coleta!E90</f>
        <v>0</v>
      </c>
      <c r="F78" s="18">
        <f>Coleta!F90</f>
        <v>0</v>
      </c>
      <c r="G78" s="19">
        <f t="shared" si="5"/>
        <v>0</v>
      </c>
      <c r="H78" s="19">
        <f t="shared" si="6"/>
        <v>0</v>
      </c>
      <c r="J78" s="8">
        <f t="shared" si="7"/>
        <v>-1</v>
      </c>
    </row>
    <row r="79" spans="1:10" ht="15">
      <c r="A79" s="8">
        <v>78</v>
      </c>
      <c r="B79" s="15">
        <f>Coleta!B91</f>
        <v>0</v>
      </c>
      <c r="C79" s="18">
        <f>Coleta!D91</f>
        <v>0</v>
      </c>
      <c r="D79" s="19">
        <f t="shared" si="4"/>
        <v>0</v>
      </c>
      <c r="E79" s="18">
        <f>Coleta!E91</f>
        <v>0</v>
      </c>
      <c r="F79" s="18">
        <f>Coleta!F91</f>
        <v>0</v>
      </c>
      <c r="G79" s="19">
        <f t="shared" si="5"/>
        <v>0</v>
      </c>
      <c r="H79" s="19">
        <f t="shared" si="6"/>
        <v>0</v>
      </c>
      <c r="J79" s="8">
        <f t="shared" si="7"/>
        <v>-1</v>
      </c>
    </row>
    <row r="80" spans="1:10" ht="15">
      <c r="A80" s="8">
        <v>79</v>
      </c>
      <c r="B80" s="15">
        <f>Coleta!B92</f>
        <v>0</v>
      </c>
      <c r="C80" s="18">
        <f>Coleta!D92</f>
        <v>0</v>
      </c>
      <c r="D80" s="19">
        <f t="shared" si="4"/>
        <v>0</v>
      </c>
      <c r="E80" s="18">
        <f>Coleta!E92</f>
        <v>0</v>
      </c>
      <c r="F80" s="18">
        <f>Coleta!F92</f>
        <v>0</v>
      </c>
      <c r="G80" s="19">
        <f t="shared" si="5"/>
        <v>0</v>
      </c>
      <c r="H80" s="19">
        <f t="shared" si="6"/>
        <v>0</v>
      </c>
      <c r="J80" s="8">
        <f t="shared" si="7"/>
        <v>-1</v>
      </c>
    </row>
    <row r="81" spans="1:10" ht="15">
      <c r="A81" s="8">
        <v>80</v>
      </c>
      <c r="B81" s="15">
        <f>Coleta!B93</f>
        <v>0</v>
      </c>
      <c r="C81" s="18">
        <f>Coleta!D93</f>
        <v>0</v>
      </c>
      <c r="D81" s="19">
        <f t="shared" si="4"/>
        <v>0</v>
      </c>
      <c r="E81" s="18">
        <f>Coleta!E93</f>
        <v>0</v>
      </c>
      <c r="F81" s="18">
        <f>Coleta!F93</f>
        <v>0</v>
      </c>
      <c r="G81" s="19">
        <f t="shared" si="5"/>
        <v>0</v>
      </c>
      <c r="H81" s="19">
        <f t="shared" si="6"/>
        <v>0</v>
      </c>
      <c r="J81" s="8">
        <f t="shared" si="7"/>
        <v>-1</v>
      </c>
    </row>
    <row r="82" spans="1:10" ht="15">
      <c r="A82" s="8">
        <v>81</v>
      </c>
      <c r="B82" s="15">
        <f>Coleta!B94</f>
        <v>0</v>
      </c>
      <c r="C82" s="18">
        <f>Coleta!D94</f>
        <v>0</v>
      </c>
      <c r="D82" s="19">
        <f t="shared" si="4"/>
        <v>0</v>
      </c>
      <c r="E82" s="18">
        <f>Coleta!E94</f>
        <v>0</v>
      </c>
      <c r="F82" s="18">
        <f>Coleta!F94</f>
        <v>0</v>
      </c>
      <c r="G82" s="19">
        <f t="shared" si="5"/>
        <v>0</v>
      </c>
      <c r="H82" s="19">
        <f t="shared" si="6"/>
        <v>0</v>
      </c>
      <c r="J82" s="8">
        <f t="shared" si="7"/>
        <v>-1</v>
      </c>
    </row>
    <row r="83" spans="1:10" ht="15">
      <c r="A83" s="8">
        <v>82</v>
      </c>
      <c r="B83" s="15">
        <f>Coleta!B95</f>
        <v>0</v>
      </c>
      <c r="C83" s="18">
        <f>Coleta!D95</f>
        <v>0</v>
      </c>
      <c r="D83" s="19">
        <f t="shared" si="4"/>
        <v>0</v>
      </c>
      <c r="E83" s="18">
        <f>Coleta!E95</f>
        <v>0</v>
      </c>
      <c r="F83" s="18">
        <f>Coleta!F95</f>
        <v>0</v>
      </c>
      <c r="G83" s="19">
        <f t="shared" si="5"/>
        <v>0</v>
      </c>
      <c r="H83" s="19">
        <f t="shared" si="6"/>
        <v>0</v>
      </c>
      <c r="J83" s="8">
        <f t="shared" si="7"/>
        <v>-1</v>
      </c>
    </row>
    <row r="84" spans="1:10" ht="15">
      <c r="A84" s="8">
        <v>83</v>
      </c>
      <c r="B84" s="15">
        <f>Coleta!B96</f>
        <v>0</v>
      </c>
      <c r="C84" s="18">
        <f>Coleta!D96</f>
        <v>0</v>
      </c>
      <c r="D84" s="19">
        <f t="shared" si="4"/>
        <v>0</v>
      </c>
      <c r="E84" s="18">
        <f>Coleta!E96</f>
        <v>0</v>
      </c>
      <c r="F84" s="18">
        <f>Coleta!F96</f>
        <v>0</v>
      </c>
      <c r="G84" s="19">
        <f t="shared" si="5"/>
        <v>0</v>
      </c>
      <c r="H84" s="19">
        <f t="shared" si="6"/>
        <v>0</v>
      </c>
      <c r="J84" s="8">
        <f t="shared" si="7"/>
        <v>-1</v>
      </c>
    </row>
    <row r="85" spans="1:10" ht="15">
      <c r="A85" s="8">
        <v>84</v>
      </c>
      <c r="B85" s="15">
        <f>Coleta!B97</f>
        <v>0</v>
      </c>
      <c r="C85" s="18">
        <f>Coleta!D97</f>
        <v>0</v>
      </c>
      <c r="D85" s="19">
        <f t="shared" si="4"/>
        <v>0</v>
      </c>
      <c r="E85" s="18">
        <f>Coleta!E97</f>
        <v>0</v>
      </c>
      <c r="F85" s="18">
        <f>Coleta!F97</f>
        <v>0</v>
      </c>
      <c r="G85" s="19">
        <f t="shared" si="5"/>
        <v>0</v>
      </c>
      <c r="H85" s="19">
        <f t="shared" si="6"/>
        <v>0</v>
      </c>
      <c r="J85" s="8">
        <f t="shared" si="7"/>
        <v>-1</v>
      </c>
    </row>
    <row r="86" spans="1:10" ht="15">
      <c r="A86" s="8">
        <v>85</v>
      </c>
      <c r="B86" s="15">
        <f>Coleta!B98</f>
        <v>0</v>
      </c>
      <c r="C86" s="18">
        <f>Coleta!D98</f>
        <v>0</v>
      </c>
      <c r="D86" s="19">
        <f t="shared" si="4"/>
        <v>0</v>
      </c>
      <c r="E86" s="18">
        <f>Coleta!E98</f>
        <v>0</v>
      </c>
      <c r="F86" s="18">
        <f>Coleta!F98</f>
        <v>0</v>
      </c>
      <c r="G86" s="19">
        <f t="shared" si="5"/>
        <v>0</v>
      </c>
      <c r="H86" s="19">
        <f t="shared" si="6"/>
        <v>0</v>
      </c>
      <c r="J86" s="8">
        <f t="shared" si="7"/>
        <v>-1</v>
      </c>
    </row>
    <row r="87" spans="1:10" ht="15">
      <c r="A87" s="8">
        <v>86</v>
      </c>
      <c r="B87" s="15">
        <f>Coleta!B99</f>
        <v>0</v>
      </c>
      <c r="C87" s="18">
        <f>Coleta!D99</f>
        <v>0</v>
      </c>
      <c r="D87" s="19">
        <f t="shared" si="4"/>
        <v>0</v>
      </c>
      <c r="E87" s="18">
        <f>Coleta!E99</f>
        <v>0</v>
      </c>
      <c r="F87" s="18">
        <f>Coleta!F99</f>
        <v>0</v>
      </c>
      <c r="G87" s="19">
        <f t="shared" si="5"/>
        <v>0</v>
      </c>
      <c r="H87" s="19">
        <f t="shared" si="6"/>
        <v>0</v>
      </c>
      <c r="J87" s="8">
        <f t="shared" si="7"/>
        <v>-1</v>
      </c>
    </row>
    <row r="88" spans="1:10" ht="15">
      <c r="A88" s="8">
        <v>87</v>
      </c>
      <c r="B88" s="15">
        <f>Coleta!B100</f>
        <v>0</v>
      </c>
      <c r="C88" s="18">
        <f>Coleta!D100</f>
        <v>0</v>
      </c>
      <c r="D88" s="19">
        <f t="shared" si="4"/>
        <v>0</v>
      </c>
      <c r="E88" s="18">
        <f>Coleta!E100</f>
        <v>0</v>
      </c>
      <c r="F88" s="18">
        <f>Coleta!F100</f>
        <v>0</v>
      </c>
      <c r="G88" s="19">
        <f t="shared" si="5"/>
        <v>0</v>
      </c>
      <c r="H88" s="19">
        <f t="shared" si="6"/>
        <v>0</v>
      </c>
      <c r="J88" s="8">
        <f t="shared" si="7"/>
        <v>-1</v>
      </c>
    </row>
    <row r="89" spans="1:10" ht="15">
      <c r="A89" s="8">
        <v>88</v>
      </c>
      <c r="B89" s="15">
        <f>Coleta!B101</f>
        <v>0</v>
      </c>
      <c r="C89" s="18">
        <f>Coleta!D101</f>
        <v>0</v>
      </c>
      <c r="D89" s="19">
        <f t="shared" si="4"/>
        <v>0</v>
      </c>
      <c r="E89" s="18">
        <f>Coleta!E101</f>
        <v>0</v>
      </c>
      <c r="F89" s="18">
        <f>Coleta!F101</f>
        <v>0</v>
      </c>
      <c r="G89" s="19">
        <f t="shared" si="5"/>
        <v>0</v>
      </c>
      <c r="H89" s="19">
        <f t="shared" si="6"/>
        <v>0</v>
      </c>
      <c r="J89" s="8">
        <f t="shared" si="7"/>
        <v>-1</v>
      </c>
    </row>
    <row r="90" spans="1:10" ht="15">
      <c r="A90" s="8">
        <v>89</v>
      </c>
      <c r="B90" s="15">
        <f>Coleta!B102</f>
        <v>0</v>
      </c>
      <c r="C90" s="18">
        <f>Coleta!D102</f>
        <v>0</v>
      </c>
      <c r="D90" s="19">
        <f t="shared" si="4"/>
        <v>0</v>
      </c>
      <c r="E90" s="18">
        <f>Coleta!E102</f>
        <v>0</v>
      </c>
      <c r="F90" s="18">
        <f>Coleta!F102</f>
        <v>0</v>
      </c>
      <c r="G90" s="19">
        <f t="shared" si="5"/>
        <v>0</v>
      </c>
      <c r="H90" s="19">
        <f t="shared" si="6"/>
        <v>0</v>
      </c>
      <c r="J90" s="8">
        <f t="shared" si="7"/>
        <v>-1</v>
      </c>
    </row>
    <row r="91" spans="1:10" ht="15">
      <c r="A91" s="8">
        <v>90</v>
      </c>
      <c r="B91" s="15">
        <f>Coleta!B103</f>
        <v>0</v>
      </c>
      <c r="C91" s="18">
        <f>Coleta!D103</f>
        <v>0</v>
      </c>
      <c r="D91" s="19">
        <f t="shared" si="4"/>
        <v>0</v>
      </c>
      <c r="E91" s="18">
        <f>Coleta!E103</f>
        <v>0</v>
      </c>
      <c r="F91" s="18">
        <f>Coleta!F103</f>
        <v>0</v>
      </c>
      <c r="G91" s="19">
        <f t="shared" si="5"/>
        <v>0</v>
      </c>
      <c r="H91" s="19">
        <f t="shared" si="6"/>
        <v>0</v>
      </c>
      <c r="J91" s="8">
        <f t="shared" si="7"/>
        <v>-1</v>
      </c>
    </row>
    <row r="92" spans="1:10" ht="15">
      <c r="A92" s="8">
        <v>91</v>
      </c>
      <c r="B92" s="15">
        <f>Coleta!B104</f>
        <v>0</v>
      </c>
      <c r="C92" s="18">
        <f>Coleta!D104</f>
        <v>0</v>
      </c>
      <c r="D92" s="19">
        <f t="shared" si="4"/>
        <v>0</v>
      </c>
      <c r="E92" s="18">
        <f>Coleta!E104</f>
        <v>0</v>
      </c>
      <c r="F92" s="18">
        <f>Coleta!F104</f>
        <v>0</v>
      </c>
      <c r="G92" s="19">
        <f t="shared" si="5"/>
        <v>0</v>
      </c>
      <c r="H92" s="19">
        <f t="shared" si="6"/>
        <v>0</v>
      </c>
      <c r="J92" s="8">
        <f t="shared" si="7"/>
        <v>-1</v>
      </c>
    </row>
    <row r="93" spans="1:10" ht="15">
      <c r="A93" s="8">
        <v>92</v>
      </c>
      <c r="B93" s="15">
        <f>Coleta!B105</f>
        <v>0</v>
      </c>
      <c r="C93" s="18">
        <f>Coleta!D105</f>
        <v>0</v>
      </c>
      <c r="D93" s="19">
        <f t="shared" si="4"/>
        <v>0</v>
      </c>
      <c r="E93" s="18">
        <f>Coleta!E105</f>
        <v>0</v>
      </c>
      <c r="F93" s="18">
        <f>Coleta!F105</f>
        <v>0</v>
      </c>
      <c r="G93" s="19">
        <f t="shared" si="5"/>
        <v>0</v>
      </c>
      <c r="H93" s="19">
        <f t="shared" si="6"/>
        <v>0</v>
      </c>
      <c r="J93" s="8">
        <f t="shared" si="7"/>
        <v>-1</v>
      </c>
    </row>
    <row r="94" spans="1:10" ht="15">
      <c r="A94" s="8">
        <v>93</v>
      </c>
      <c r="B94" s="15">
        <f>Coleta!B106</f>
        <v>0</v>
      </c>
      <c r="C94" s="18">
        <f>Coleta!D106</f>
        <v>0</v>
      </c>
      <c r="D94" s="19">
        <f t="shared" si="4"/>
        <v>0</v>
      </c>
      <c r="E94" s="18">
        <f>Coleta!E106</f>
        <v>0</v>
      </c>
      <c r="F94" s="18">
        <f>Coleta!F106</f>
        <v>0</v>
      </c>
      <c r="G94" s="19">
        <f t="shared" si="5"/>
        <v>0</v>
      </c>
      <c r="H94" s="19">
        <f t="shared" si="6"/>
        <v>0</v>
      </c>
      <c r="J94" s="8">
        <f t="shared" si="7"/>
        <v>-1</v>
      </c>
    </row>
    <row r="95" spans="1:10" ht="15">
      <c r="A95" s="8">
        <v>94</v>
      </c>
      <c r="B95" s="15">
        <f>Coleta!B107</f>
        <v>0</v>
      </c>
      <c r="C95" s="18">
        <f>Coleta!D107</f>
        <v>0</v>
      </c>
      <c r="D95" s="19">
        <f t="shared" si="4"/>
        <v>0</v>
      </c>
      <c r="E95" s="18">
        <f>Coleta!E107</f>
        <v>0</v>
      </c>
      <c r="F95" s="18">
        <f>Coleta!F107</f>
        <v>0</v>
      </c>
      <c r="G95" s="19">
        <f t="shared" si="5"/>
        <v>0</v>
      </c>
      <c r="H95" s="19">
        <f t="shared" si="6"/>
        <v>0</v>
      </c>
      <c r="J95" s="8">
        <f t="shared" si="7"/>
        <v>-1</v>
      </c>
    </row>
    <row r="96" spans="1:10" ht="15">
      <c r="A96" s="8">
        <v>95</v>
      </c>
      <c r="B96" s="15">
        <f>Coleta!B108</f>
        <v>0</v>
      </c>
      <c r="C96" s="18">
        <f>Coleta!D108</f>
        <v>0</v>
      </c>
      <c r="D96" s="19">
        <f t="shared" si="4"/>
        <v>0</v>
      </c>
      <c r="E96" s="18">
        <f>Coleta!E108</f>
        <v>0</v>
      </c>
      <c r="F96" s="18">
        <f>Coleta!F108</f>
        <v>0</v>
      </c>
      <c r="G96" s="19">
        <f t="shared" si="5"/>
        <v>0</v>
      </c>
      <c r="H96" s="19">
        <f t="shared" si="6"/>
        <v>0</v>
      </c>
      <c r="J96" s="8">
        <f t="shared" si="7"/>
        <v>-1</v>
      </c>
    </row>
    <row r="97" spans="1:10" ht="15">
      <c r="A97" s="8">
        <v>96</v>
      </c>
      <c r="B97" s="15">
        <f>Coleta!B109</f>
        <v>0</v>
      </c>
      <c r="C97" s="18">
        <f>Coleta!D109</f>
        <v>0</v>
      </c>
      <c r="D97" s="19">
        <f t="shared" si="4"/>
        <v>0</v>
      </c>
      <c r="E97" s="18">
        <f>Coleta!E109</f>
        <v>0</v>
      </c>
      <c r="F97" s="18">
        <f>Coleta!F109</f>
        <v>0</v>
      </c>
      <c r="G97" s="19">
        <f t="shared" si="5"/>
        <v>0</v>
      </c>
      <c r="H97" s="19">
        <f t="shared" si="6"/>
        <v>0</v>
      </c>
      <c r="J97" s="8">
        <f t="shared" si="7"/>
        <v>-1</v>
      </c>
    </row>
    <row r="98" spans="1:10" ht="15">
      <c r="A98" s="8">
        <v>97</v>
      </c>
      <c r="B98" s="15">
        <f>Coleta!B110</f>
        <v>0</v>
      </c>
      <c r="C98" s="18">
        <f>Coleta!D110</f>
        <v>0</v>
      </c>
      <c r="D98" s="19">
        <f t="shared" si="4"/>
        <v>0</v>
      </c>
      <c r="E98" s="18">
        <f>Coleta!E110</f>
        <v>0</v>
      </c>
      <c r="F98" s="18">
        <f>Coleta!F110</f>
        <v>0</v>
      </c>
      <c r="G98" s="19">
        <f t="shared" si="5"/>
        <v>0</v>
      </c>
      <c r="H98" s="19">
        <f t="shared" si="6"/>
        <v>0</v>
      </c>
      <c r="J98" s="8">
        <f t="shared" si="7"/>
        <v>-1</v>
      </c>
    </row>
    <row r="99" spans="1:10" ht="15">
      <c r="A99" s="8">
        <v>98</v>
      </c>
      <c r="B99" s="15">
        <f>Coleta!B111</f>
        <v>0</v>
      </c>
      <c r="C99" s="18">
        <f>Coleta!D111</f>
        <v>0</v>
      </c>
      <c r="D99" s="19">
        <f t="shared" si="4"/>
        <v>0</v>
      </c>
      <c r="E99" s="18">
        <f>Coleta!E111</f>
        <v>0</v>
      </c>
      <c r="F99" s="18">
        <f>Coleta!F111</f>
        <v>0</v>
      </c>
      <c r="G99" s="19">
        <f t="shared" si="5"/>
        <v>0</v>
      </c>
      <c r="H99" s="19">
        <f t="shared" si="6"/>
        <v>0</v>
      </c>
      <c r="J99" s="8">
        <f t="shared" si="7"/>
        <v>-1</v>
      </c>
    </row>
    <row r="100" spans="1:10" ht="15">
      <c r="A100" s="8">
        <v>99</v>
      </c>
      <c r="B100" s="15">
        <f>Coleta!B112</f>
        <v>0</v>
      </c>
      <c r="C100" s="18">
        <f>Coleta!D112</f>
        <v>0</v>
      </c>
      <c r="D100" s="19">
        <f t="shared" si="4"/>
        <v>0</v>
      </c>
      <c r="E100" s="18">
        <f>Coleta!E112</f>
        <v>0</v>
      </c>
      <c r="F100" s="18">
        <f>Coleta!F112</f>
        <v>0</v>
      </c>
      <c r="G100" s="19">
        <f t="shared" si="5"/>
        <v>0</v>
      </c>
      <c r="H100" s="19">
        <f t="shared" si="6"/>
        <v>0</v>
      </c>
      <c r="J100" s="8">
        <f t="shared" si="7"/>
        <v>-1</v>
      </c>
    </row>
    <row r="101" spans="1:10" ht="15">
      <c r="A101" s="8">
        <v>100</v>
      </c>
      <c r="B101" s="15">
        <f>Coleta!B113</f>
        <v>0</v>
      </c>
      <c r="C101" s="18">
        <f>Coleta!D113</f>
        <v>0</v>
      </c>
      <c r="D101" s="19">
        <f t="shared" si="4"/>
        <v>0</v>
      </c>
      <c r="E101" s="18">
        <f>Coleta!E113</f>
        <v>0</v>
      </c>
      <c r="F101" s="18">
        <f>Coleta!F113</f>
        <v>0</v>
      </c>
      <c r="G101" s="19">
        <f t="shared" si="5"/>
        <v>0</v>
      </c>
      <c r="H101" s="19">
        <f t="shared" si="6"/>
        <v>0</v>
      </c>
      <c r="J101" s="8">
        <f t="shared" si="7"/>
        <v>-1</v>
      </c>
    </row>
    <row r="102" spans="1:8" ht="30">
      <c r="A102" s="1"/>
      <c r="B102" s="1"/>
      <c r="C102" s="20"/>
      <c r="D102" s="20"/>
      <c r="E102" s="20"/>
      <c r="F102" s="27" t="s">
        <v>24</v>
      </c>
      <c r="G102" s="28">
        <f>SUM(G2:G101)</f>
        <v>0</v>
      </c>
      <c r="H102" s="2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  <ignoredErrors>
    <ignoredError sqref="M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F101"/>
  <sheetViews>
    <sheetView zoomScalePageLayoutView="0" workbookViewId="0" topLeftCell="A1">
      <selection activeCell="L6" sqref="L6"/>
    </sheetView>
  </sheetViews>
  <sheetFormatPr defaultColWidth="9.140625" defaultRowHeight="15"/>
  <cols>
    <col min="2" max="2" width="9.140625" style="18" customWidth="1"/>
    <col min="4" max="6" width="9.140625" style="22" customWidth="1"/>
  </cols>
  <sheetData>
    <row r="1" spans="2:5" ht="15">
      <c r="B1" s="18" t="s">
        <v>5</v>
      </c>
      <c r="D1" s="22" t="s">
        <v>5</v>
      </c>
      <c r="E1" s="22" t="s">
        <v>20</v>
      </c>
    </row>
    <row r="2" spans="2:6" ht="15">
      <c r="B2" s="18">
        <f>Detalhamento!C2</f>
        <v>0</v>
      </c>
      <c r="D2" s="22" t="s">
        <v>22</v>
      </c>
      <c r="E2" s="22">
        <f>COUNTIF(B2:B101,"A1")</f>
        <v>0</v>
      </c>
      <c r="F2" s="23" t="e">
        <f>E2/E$10</f>
        <v>#DIV/0!</v>
      </c>
    </row>
    <row r="3" spans="2:6" ht="15">
      <c r="B3" s="18">
        <f>Detalhamento!C3</f>
        <v>0</v>
      </c>
      <c r="D3" s="22" t="s">
        <v>12</v>
      </c>
      <c r="E3" s="22">
        <f>COUNTIF(B2:B101,"A2")</f>
        <v>0</v>
      </c>
      <c r="F3" s="23" t="e">
        <f aca="true" t="shared" si="0" ref="F3:F9">E3/E$10</f>
        <v>#DIV/0!</v>
      </c>
    </row>
    <row r="4" spans="2:6" ht="15">
      <c r="B4" s="18">
        <f>Detalhamento!C4</f>
        <v>0</v>
      </c>
      <c r="D4" s="22" t="s">
        <v>8</v>
      </c>
      <c r="E4" s="22">
        <f>COUNTIF(B2:B101,"B1")</f>
        <v>0</v>
      </c>
      <c r="F4" s="23" t="e">
        <f t="shared" si="0"/>
        <v>#DIV/0!</v>
      </c>
    </row>
    <row r="5" spans="2:6" ht="15">
      <c r="B5" s="18">
        <f>Detalhamento!C5</f>
        <v>0</v>
      </c>
      <c r="D5" s="22" t="s">
        <v>10</v>
      </c>
      <c r="E5" s="22">
        <f>COUNTIF(B2:B101,"B2")</f>
        <v>0</v>
      </c>
      <c r="F5" s="23" t="e">
        <f t="shared" si="0"/>
        <v>#DIV/0!</v>
      </c>
    </row>
    <row r="6" spans="2:6" ht="15">
      <c r="B6" s="18">
        <f>Detalhamento!C6</f>
        <v>0</v>
      </c>
      <c r="D6" s="22" t="s">
        <v>13</v>
      </c>
      <c r="E6" s="22">
        <f>COUNTIF(B2:B101,"B3")</f>
        <v>0</v>
      </c>
      <c r="F6" s="23" t="e">
        <f t="shared" si="0"/>
        <v>#DIV/0!</v>
      </c>
    </row>
    <row r="7" spans="2:6" ht="15">
      <c r="B7" s="18">
        <f>Detalhamento!C7</f>
        <v>0</v>
      </c>
      <c r="D7" s="22" t="s">
        <v>9</v>
      </c>
      <c r="E7" s="22">
        <f>COUNTIF(B2:B101,"B4")</f>
        <v>0</v>
      </c>
      <c r="F7" s="23" t="e">
        <f t="shared" si="0"/>
        <v>#DIV/0!</v>
      </c>
    </row>
    <row r="8" spans="2:6" ht="15">
      <c r="B8" s="18">
        <f>Detalhamento!C8</f>
        <v>0</v>
      </c>
      <c r="D8" s="22" t="s">
        <v>11</v>
      </c>
      <c r="E8" s="22">
        <f>COUNTIF(B2:B101,"B5")</f>
        <v>0</v>
      </c>
      <c r="F8" s="23" t="e">
        <f t="shared" si="0"/>
        <v>#DIV/0!</v>
      </c>
    </row>
    <row r="9" spans="2:6" ht="15">
      <c r="B9" s="18">
        <f>Detalhamento!C9</f>
        <v>0</v>
      </c>
      <c r="D9" s="22" t="s">
        <v>14</v>
      </c>
      <c r="E9" s="22">
        <f>COUNTIF(B2:B101,"C")</f>
        <v>0</v>
      </c>
      <c r="F9" s="23" t="e">
        <f t="shared" si="0"/>
        <v>#DIV/0!</v>
      </c>
    </row>
    <row r="10" spans="2:5" ht="15">
      <c r="B10" s="18">
        <f>Detalhamento!C10</f>
        <v>0</v>
      </c>
      <c r="D10" s="22" t="s">
        <v>23</v>
      </c>
      <c r="E10" s="22">
        <f>SUM(E2:E9)</f>
        <v>0</v>
      </c>
    </row>
    <row r="11" ht="15">
      <c r="B11" s="18">
        <f>Detalhamento!C11</f>
        <v>0</v>
      </c>
    </row>
    <row r="12" ht="15">
      <c r="B12" s="18">
        <f>Detalhamento!C12</f>
        <v>0</v>
      </c>
    </row>
    <row r="13" ht="15">
      <c r="B13" s="18">
        <f>Detalhamento!C13</f>
        <v>0</v>
      </c>
    </row>
    <row r="14" ht="15">
      <c r="B14" s="18">
        <f>Detalhamento!C14</f>
        <v>0</v>
      </c>
    </row>
    <row r="15" ht="15">
      <c r="B15" s="18">
        <f>Detalhamento!C15</f>
        <v>0</v>
      </c>
    </row>
    <row r="16" ht="15">
      <c r="B16" s="18">
        <f>Detalhamento!C16</f>
        <v>0</v>
      </c>
    </row>
    <row r="17" ht="15">
      <c r="B17" s="18">
        <f>Detalhamento!C17</f>
        <v>0</v>
      </c>
    </row>
    <row r="18" ht="15">
      <c r="B18" s="18">
        <f>Detalhamento!C18</f>
        <v>0</v>
      </c>
    </row>
    <row r="19" ht="15">
      <c r="B19" s="18">
        <f>Detalhamento!C19</f>
        <v>0</v>
      </c>
    </row>
    <row r="20" ht="15">
      <c r="B20" s="18">
        <f>Detalhamento!C20</f>
        <v>0</v>
      </c>
    </row>
    <row r="21" ht="15">
      <c r="B21" s="18">
        <f>Detalhamento!C21</f>
        <v>0</v>
      </c>
    </row>
    <row r="22" ht="15">
      <c r="B22" s="18">
        <f>Detalhamento!C22</f>
        <v>0</v>
      </c>
    </row>
    <row r="23" ht="15">
      <c r="B23" s="18">
        <f>Detalhamento!C23</f>
        <v>0</v>
      </c>
    </row>
    <row r="24" ht="15">
      <c r="B24" s="18">
        <f>Detalhamento!C24</f>
        <v>0</v>
      </c>
    </row>
    <row r="25" ht="15">
      <c r="B25" s="18">
        <f>Detalhamento!C25</f>
        <v>0</v>
      </c>
    </row>
    <row r="26" ht="15">
      <c r="B26" s="18">
        <f>Detalhamento!C26</f>
        <v>0</v>
      </c>
    </row>
    <row r="27" ht="15">
      <c r="B27" s="18">
        <f>Detalhamento!C27</f>
        <v>0</v>
      </c>
    </row>
    <row r="28" ht="15">
      <c r="B28" s="18">
        <f>Detalhamento!C28</f>
        <v>0</v>
      </c>
    </row>
    <row r="29" ht="15">
      <c r="B29" s="18">
        <f>Detalhamento!C29</f>
        <v>0</v>
      </c>
    </row>
    <row r="30" ht="15">
      <c r="B30" s="18">
        <f>Detalhamento!C30</f>
        <v>0</v>
      </c>
    </row>
    <row r="31" ht="15">
      <c r="B31" s="18">
        <f>Detalhamento!C31</f>
        <v>0</v>
      </c>
    </row>
    <row r="32" ht="15">
      <c r="B32" s="18">
        <f>Detalhamento!C32</f>
        <v>0</v>
      </c>
    </row>
    <row r="33" ht="15">
      <c r="B33" s="18">
        <f>Detalhamento!C33</f>
        <v>0</v>
      </c>
    </row>
    <row r="34" ht="15">
      <c r="B34" s="18">
        <f>Detalhamento!C34</f>
        <v>0</v>
      </c>
    </row>
    <row r="35" ht="15">
      <c r="B35" s="18">
        <f>Detalhamento!C35</f>
        <v>0</v>
      </c>
    </row>
    <row r="36" ht="15">
      <c r="B36" s="18">
        <f>Detalhamento!C36</f>
        <v>0</v>
      </c>
    </row>
    <row r="37" ht="15">
      <c r="B37" s="18">
        <f>Detalhamento!C37</f>
        <v>0</v>
      </c>
    </row>
    <row r="38" ht="15">
      <c r="B38" s="18">
        <f>Detalhamento!C38</f>
        <v>0</v>
      </c>
    </row>
    <row r="39" ht="15">
      <c r="B39" s="18">
        <f>Detalhamento!C39</f>
        <v>0</v>
      </c>
    </row>
    <row r="40" ht="15">
      <c r="B40" s="18">
        <f>Detalhamento!C40</f>
        <v>0</v>
      </c>
    </row>
    <row r="41" ht="15">
      <c r="B41" s="18">
        <f>Detalhamento!C41</f>
        <v>0</v>
      </c>
    </row>
    <row r="42" ht="15">
      <c r="B42" s="18">
        <f>Detalhamento!C42</f>
        <v>0</v>
      </c>
    </row>
    <row r="43" ht="15">
      <c r="B43" s="18">
        <f>Detalhamento!C43</f>
        <v>0</v>
      </c>
    </row>
    <row r="44" ht="15">
      <c r="B44" s="18">
        <f>Detalhamento!C44</f>
        <v>0</v>
      </c>
    </row>
    <row r="45" ht="15">
      <c r="B45" s="18">
        <f>Detalhamento!C45</f>
        <v>0</v>
      </c>
    </row>
    <row r="46" ht="15">
      <c r="B46" s="18">
        <f>Detalhamento!C46</f>
        <v>0</v>
      </c>
    </row>
    <row r="47" ht="15">
      <c r="B47" s="18">
        <f>Detalhamento!C47</f>
        <v>0</v>
      </c>
    </row>
    <row r="48" ht="15">
      <c r="B48" s="18">
        <f>Detalhamento!C48</f>
        <v>0</v>
      </c>
    </row>
    <row r="49" ht="15">
      <c r="B49" s="18">
        <f>Detalhamento!C49</f>
        <v>0</v>
      </c>
    </row>
    <row r="50" ht="15">
      <c r="B50" s="18">
        <f>Detalhamento!C50</f>
        <v>0</v>
      </c>
    </row>
    <row r="51" ht="15">
      <c r="B51" s="18">
        <f>Detalhamento!C51</f>
        <v>0</v>
      </c>
    </row>
    <row r="52" ht="15">
      <c r="B52" s="18">
        <f>Detalhamento!C52</f>
        <v>0</v>
      </c>
    </row>
    <row r="53" ht="15">
      <c r="B53" s="18">
        <f>Detalhamento!C53</f>
        <v>0</v>
      </c>
    </row>
    <row r="54" ht="15">
      <c r="B54" s="18">
        <f>Detalhamento!C54</f>
        <v>0</v>
      </c>
    </row>
    <row r="55" ht="15">
      <c r="B55" s="18">
        <f>Detalhamento!C55</f>
        <v>0</v>
      </c>
    </row>
    <row r="56" ht="15">
      <c r="B56" s="18">
        <f>Detalhamento!C56</f>
        <v>0</v>
      </c>
    </row>
    <row r="57" ht="15">
      <c r="B57" s="18">
        <f>Detalhamento!C57</f>
        <v>0</v>
      </c>
    </row>
    <row r="58" ht="15">
      <c r="B58" s="18">
        <f>Detalhamento!C58</f>
        <v>0</v>
      </c>
    </row>
    <row r="59" ht="15">
      <c r="B59" s="18">
        <f>Detalhamento!C59</f>
        <v>0</v>
      </c>
    </row>
    <row r="60" ht="15">
      <c r="B60" s="18">
        <f>Detalhamento!C60</f>
        <v>0</v>
      </c>
    </row>
    <row r="61" ht="15">
      <c r="B61" s="18">
        <f>Detalhamento!C61</f>
        <v>0</v>
      </c>
    </row>
    <row r="62" ht="15">
      <c r="B62" s="18">
        <f>Detalhamento!C62</f>
        <v>0</v>
      </c>
    </row>
    <row r="63" ht="15">
      <c r="B63" s="18">
        <f>Detalhamento!C63</f>
        <v>0</v>
      </c>
    </row>
    <row r="64" ht="15">
      <c r="B64" s="18">
        <f>Detalhamento!C64</f>
        <v>0</v>
      </c>
    </row>
    <row r="65" ht="15">
      <c r="B65" s="18">
        <f>Detalhamento!C65</f>
        <v>0</v>
      </c>
    </row>
    <row r="66" ht="15">
      <c r="B66" s="18">
        <f>Detalhamento!C66</f>
        <v>0</v>
      </c>
    </row>
    <row r="67" ht="15">
      <c r="B67" s="18">
        <f>Detalhamento!C67</f>
        <v>0</v>
      </c>
    </row>
    <row r="68" ht="15">
      <c r="B68" s="18">
        <f>Detalhamento!C68</f>
        <v>0</v>
      </c>
    </row>
    <row r="69" ht="15">
      <c r="B69" s="18">
        <f>Detalhamento!C69</f>
        <v>0</v>
      </c>
    </row>
    <row r="70" ht="15">
      <c r="B70" s="18">
        <f>Detalhamento!C70</f>
        <v>0</v>
      </c>
    </row>
    <row r="71" ht="15">
      <c r="B71" s="18">
        <f>Detalhamento!C71</f>
        <v>0</v>
      </c>
    </row>
    <row r="72" ht="15">
      <c r="B72" s="18">
        <f>Detalhamento!C72</f>
        <v>0</v>
      </c>
    </row>
    <row r="73" ht="15">
      <c r="B73" s="18">
        <f>Detalhamento!C73</f>
        <v>0</v>
      </c>
    </row>
    <row r="74" ht="15">
      <c r="B74" s="18">
        <f>Detalhamento!C74</f>
        <v>0</v>
      </c>
    </row>
    <row r="75" ht="15">
      <c r="B75" s="18">
        <f>Detalhamento!C75</f>
        <v>0</v>
      </c>
    </row>
    <row r="76" ht="15">
      <c r="B76" s="18">
        <f>Detalhamento!C76</f>
        <v>0</v>
      </c>
    </row>
    <row r="77" ht="15">
      <c r="B77" s="18">
        <f>Detalhamento!C77</f>
        <v>0</v>
      </c>
    </row>
    <row r="78" ht="15">
      <c r="B78" s="18">
        <f>Detalhamento!C78</f>
        <v>0</v>
      </c>
    </row>
    <row r="79" ht="15">
      <c r="B79" s="18">
        <f>Detalhamento!C79</f>
        <v>0</v>
      </c>
    </row>
    <row r="80" ht="15">
      <c r="B80" s="18">
        <f>Detalhamento!C80</f>
        <v>0</v>
      </c>
    </row>
    <row r="81" ht="15">
      <c r="B81" s="18">
        <f>Detalhamento!C81</f>
        <v>0</v>
      </c>
    </row>
    <row r="82" ht="15">
      <c r="B82" s="18">
        <f>Detalhamento!C82</f>
        <v>0</v>
      </c>
    </row>
    <row r="83" ht="15">
      <c r="B83" s="18">
        <f>Detalhamento!C83</f>
        <v>0</v>
      </c>
    </row>
    <row r="84" ht="15">
      <c r="B84" s="18">
        <f>Detalhamento!C84</f>
        <v>0</v>
      </c>
    </row>
    <row r="85" ht="15">
      <c r="B85" s="18">
        <f>Detalhamento!C85</f>
        <v>0</v>
      </c>
    </row>
    <row r="86" ht="15">
      <c r="B86" s="18">
        <f>Detalhamento!C86</f>
        <v>0</v>
      </c>
    </row>
    <row r="87" ht="15">
      <c r="B87" s="18">
        <f>Detalhamento!C87</f>
        <v>0</v>
      </c>
    </row>
    <row r="88" ht="15">
      <c r="B88" s="18">
        <f>Detalhamento!C88</f>
        <v>0</v>
      </c>
    </row>
    <row r="89" ht="15">
      <c r="B89" s="18">
        <f>Detalhamento!C89</f>
        <v>0</v>
      </c>
    </row>
    <row r="90" ht="15">
      <c r="B90" s="18">
        <f>Detalhamento!C90</f>
        <v>0</v>
      </c>
    </row>
    <row r="91" ht="15">
      <c r="B91" s="18">
        <f>Detalhamento!C91</f>
        <v>0</v>
      </c>
    </row>
    <row r="92" ht="15">
      <c r="B92" s="18">
        <f>Detalhamento!C92</f>
        <v>0</v>
      </c>
    </row>
    <row r="93" ht="15">
      <c r="B93" s="18">
        <f>Detalhamento!C93</f>
        <v>0</v>
      </c>
    </row>
    <row r="94" ht="15">
      <c r="B94" s="18">
        <f>Detalhamento!C94</f>
        <v>0</v>
      </c>
    </row>
    <row r="95" ht="15">
      <c r="B95" s="18">
        <f>Detalhamento!C95</f>
        <v>0</v>
      </c>
    </row>
    <row r="96" ht="15">
      <c r="B96" s="18">
        <f>Detalhamento!C96</f>
        <v>0</v>
      </c>
    </row>
    <row r="97" ht="15">
      <c r="B97" s="18">
        <f>Detalhamento!C97</f>
        <v>0</v>
      </c>
    </row>
    <row r="98" ht="15">
      <c r="B98" s="18">
        <f>Detalhamento!C98</f>
        <v>0</v>
      </c>
    </row>
    <row r="99" ht="15">
      <c r="B99" s="18">
        <f>Detalhamento!C99</f>
        <v>0</v>
      </c>
    </row>
    <row r="100" ht="15">
      <c r="B100" s="18">
        <f>Detalhamento!C100</f>
        <v>0</v>
      </c>
    </row>
    <row r="101" ht="15">
      <c r="B101" s="18">
        <f>Detalhamento!C101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gugaossa</dc:creator>
  <cp:keywords/>
  <dc:description/>
  <cp:lastModifiedBy>UFPI1</cp:lastModifiedBy>
  <cp:lastPrinted>2016-11-26T16:10:22Z</cp:lastPrinted>
  <dcterms:created xsi:type="dcterms:W3CDTF">2016-11-26T14:02:56Z</dcterms:created>
  <dcterms:modified xsi:type="dcterms:W3CDTF">2020-12-02T23:06:59Z</dcterms:modified>
  <cp:category/>
  <cp:version/>
  <cp:contentType/>
  <cp:contentStatus/>
</cp:coreProperties>
</file>